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11"/>
  <workbookPr filterPrivacy="1" codeName="ThisWorkbook"/>
  <xr:revisionPtr revIDLastSave="0" documentId="8_{E9235D70-77BC-4A69-BCE9-DCBAFB989AC7}" xr6:coauthVersionLast="47" xr6:coauthVersionMax="47" xr10:uidLastSave="{00000000-0000-0000-0000-000000000000}"/>
  <bookViews>
    <workbookView xWindow="-120" yWindow="-120" windowWidth="29040" windowHeight="15840" tabRatio="713" firstSheet="11" activeTab="13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35" l="1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<sst xmlns="http://schemas.openxmlformats.org/spreadsheetml/2006/main" count="450" uniqueCount="44">
  <si>
    <t>LEDEN</t>
  </si>
  <si>
    <t>PONDĚLÍ</t>
  </si>
  <si>
    <t>vyber kategorii</t>
  </si>
  <si>
    <t>U13 - SŽB</t>
  </si>
  <si>
    <t xml:space="preserve">  KALENDÁŘNÍ ROK</t>
  </si>
  <si>
    <t>KALENDÁŘNÍ MĚSÍC</t>
  </si>
  <si>
    <t>PRVNÍ DEN TÝDNE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</si>
  <si>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</si>
  <si>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</si>
  <si>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</si>
  <si>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</si>
  <si>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</si>
  <si>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</si>
  <si>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</si>
  <si>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</si>
  <si>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</si>
  <si>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</si>
  <si>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</si>
  <si>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</si>
  <si>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</si>
  <si>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</si>
  <si>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</si>
  <si>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</si>
  <si>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</si>
  <si>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</si>
  <si>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</si>
  <si>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U8    -</t>
  </si>
  <si>
    <t>ZC</t>
  </si>
  <si>
    <t>8:45-9:45 II.LP.</t>
  </si>
  <si>
    <t>16:30-17:30 ZŠ Grünwaldova</t>
  </si>
  <si>
    <t>PRAŽSKÁ LIGA 2018!!!</t>
  </si>
  <si>
    <t>18:00-19:15 II.LP.</t>
  </si>
  <si>
    <t>16:00-17:15 I.LP.</t>
  </si>
  <si>
    <t>8:15-9:15 I.LP.</t>
  </si>
  <si>
    <t>14:15-15:15 I.LP.</t>
  </si>
  <si>
    <t>Domácí zápasy + venkovní zápasy 4 TÝMY!!!</t>
  </si>
  <si>
    <t>11:00-14:15 Zápasy</t>
  </si>
  <si>
    <t xml:space="preserve">                                                               16:30-17:30 ZŠ Grünwaldova</t>
  </si>
  <si>
    <t>16:15-17:15 II.LP.</t>
  </si>
  <si>
    <t>8:30-9:30 II.LP.</t>
  </si>
  <si>
    <t xml:space="preserve">                                                             16:30-17:30 ZŠ Grünwaldova</t>
  </si>
  <si>
    <t>PRAŽSKÁ LIGA 2017!!!</t>
  </si>
  <si>
    <t>17:30-18:45 II.LP.</t>
  </si>
  <si>
    <t>DOMÁCÍ + VENKOVNÍ ZÁPASY!!! 4 TÝMY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</si>
</sst>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&quot;Kč&quot;_-;\-* #,##0\ &quot;Kč&quot;_-;_-* &quot;-&quot;\ &quot;Kč&quot;_-;_-@_-"/>
    <numFmt numFmtId="165" formatCode="_-* #,##0.00\ &quot;Kč&quot;_-;\-* #,##0.00\ &quot;Kč&quot;_-;_-* &quot;-&quot;??\ &quot;Kč&quot;_-;_-@_-"/>
    <numFmt numFmtId="166" formatCode="_(* #,##0_);_(* \(#,##0\);_(* &quot;-&quot;_);_(@_)"/>
    <numFmt numFmtId="167" formatCode="_(* #,##0.00_);_(* \(#,##0.00\);_(* &quot;-&quot;??_);_(@_)"/>
    <numFmt numFmtId="168" formatCode="aaaa"/>
    <numFmt numFmtId="169" formatCode="dd"/>
  </numFmts>
  <fonts count="44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  <font>
      <sz val="9"/>
      <color rgb="FF000000"/>
      <name val="Calibri"/>
      <charset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8" fontId="6" fillId="0" borderId="3" applyFill="0" applyProtection="0">
      <alignment horizontal="center" vertical="center"/>
    </xf>
    <xf numFmtId="169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7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1">
    <xf numFmtId="0" fontId="0" fillId="0" borderId="0" xfId="0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9" fontId="22" fillId="0" borderId="2" xfId="6" applyNumberFormat="1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9" fontId="22" fillId="0" borderId="4" xfId="6" applyNumberFormat="1" applyFont="1" applyBorder="1">
      <alignment horizontal="right" vertical="center" indent="1"/>
    </xf>
    <xf numFmtId="168" fontId="29" fillId="33" borderId="12" xfId="5" applyFont="1" applyFill="1" applyBorder="1">
      <alignment horizontal="center" vertical="center"/>
    </xf>
    <xf numFmtId="168" fontId="30" fillId="0" borderId="13" xfId="5" applyFont="1" applyBorder="1">
      <alignment horizontal="center" vertical="center"/>
    </xf>
    <xf numFmtId="168" fontId="29" fillId="33" borderId="13" xfId="5" applyFont="1" applyFill="1" applyBorder="1">
      <alignment horizontal="center" vertical="center"/>
    </xf>
    <xf numFmtId="168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9" fontId="33" fillId="0" borderId="2" xfId="6" applyNumberFormat="1" applyFont="1" applyBorder="1">
      <alignment horizontal="right" vertical="center" indent="1"/>
    </xf>
    <xf numFmtId="169" fontId="22" fillId="0" borderId="15" xfId="6" applyNumberFormat="1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 applyFill="1" applyBorder="1">
      <alignment vertical="top" wrapText="1"/>
    </xf>
    <xf numFmtId="0" fontId="39" fillId="0" borderId="4" xfId="50" applyFont="1" applyFill="1" applyBorder="1" applyAlignment="1">
      <alignment horizontal="center" vertical="center" wrapText="1"/>
    </xf>
    <xf numFmtId="0" fontId="26" fillId="0" borderId="1" xfId="5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top" wrapText="1" indent="1"/>
    </xf>
    <xf numFmtId="0" fontId="37" fillId="0" borderId="1" xfId="7" applyFont="1" applyFill="1" applyBorder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Fill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25" fillId="0" borderId="1" xfId="7" applyFont="1" applyFill="1" applyBorder="1" applyAlignment="1">
      <alignment horizontal="center" vertical="center" wrapText="1"/>
    </xf>
    <xf numFmtId="0" fontId="35" fillId="0" borderId="1" xfId="7" applyFont="1" applyFill="1" applyBorder="1">
      <alignment vertical="top" wrapText="1"/>
    </xf>
    <xf numFmtId="0" fontId="36" fillId="0" borderId="1" xfId="7" applyFont="1" applyFill="1" applyBorder="1">
      <alignment vertical="top" wrapText="1"/>
    </xf>
    <xf numFmtId="0" fontId="35" fillId="0" borderId="4" xfId="50" applyFont="1" applyFill="1" applyBorder="1" applyAlignment="1">
      <alignment horizontal="left" vertical="center" wrapText="1"/>
    </xf>
    <xf numFmtId="0" fontId="39" fillId="0" borderId="1" xfId="50" applyFont="1" applyFill="1" applyBorder="1" applyAlignment="1">
      <alignment horizontal="center" vertical="center" wrapText="1"/>
    </xf>
    <xf numFmtId="0" fontId="38" fillId="0" borderId="1" xfId="7" applyFont="1" applyFill="1" applyBorder="1">
      <alignment vertical="top" wrapText="1"/>
    </xf>
    <xf numFmtId="0" fontId="32" fillId="0" borderId="1" xfId="0" applyFont="1" applyFill="1" applyBorder="1" applyAlignment="1">
      <alignment horizontal="left" vertical="top" wrapText="1" indent="1"/>
    </xf>
    <xf numFmtId="0" fontId="40" fillId="0" borderId="0" xfId="0" applyFont="1" applyAlignment="1">
      <alignment horizontal="center" vertical="center"/>
    </xf>
    <xf numFmtId="0" fontId="4" fillId="0" borderId="0" xfId="1">
      <alignment vertical="top"/>
    </xf>
    <xf numFmtId="0" fontId="21" fillId="0" borderId="0" xfId="2" applyFont="1" applyAlignment="1">
      <alignment horizontal="left" vertical="center"/>
    </xf>
    <xf numFmtId="0" fontId="41" fillId="37" borderId="0" xfId="0" applyFont="1" applyFill="1" applyAlignment="1">
      <alignment horizontal="center" vertical="center"/>
    </xf>
    <xf numFmtId="0" fontId="42" fillId="37" borderId="0" xfId="0" applyFont="1" applyFill="1" applyAlignment="1">
      <alignment horizontal="center" vertical="center"/>
    </xf>
    <xf numFmtId="0" fontId="43" fillId="0" borderId="0" xfId="0" applyFont="1" applyAlignment="1">
      <alignment vertical="top" wrapText="1"/>
    </xf>
    <xf numFmtId="0" fontId="4" fillId="0" borderId="0" xfId="1" applyAlignment="1">
      <alignment vertical="top"/>
    </xf>
  </cellXfs>
  <cellStyles count="52">
    <cellStyle name="20% - Accent1" xfId="27" builtinId="30" customBuiltin="1"/>
    <cellStyle name="20% - Accent2" xfId="31" builtinId="34" customBuiltin="1"/>
    <cellStyle name="20% - Accent3" xfId="35" builtinId="38" customBuiltin="1"/>
    <cellStyle name="20% - Accent4" xfId="39" builtinId="42" customBuiltin="1"/>
    <cellStyle name="20% - Accent5" xfId="43" builtinId="46" customBuiltin="1"/>
    <cellStyle name="20% - Accent6" xfId="47" builtinId="50" customBuiltin="1"/>
    <cellStyle name="40% - Accent1" xfId="28" builtinId="31" customBuiltin="1"/>
    <cellStyle name="40% - Accent2" xfId="32" builtinId="35" customBuiltin="1"/>
    <cellStyle name="40% - Accent3" xfId="36" builtinId="39" customBuiltin="1"/>
    <cellStyle name="40% - Accent4" xfId="40" builtinId="43" customBuiltin="1"/>
    <cellStyle name="40% - Accent5" xfId="44" builtinId="47" customBuiltin="1"/>
    <cellStyle name="40% - Accent6" xfId="48" builtinId="51" customBuiltin="1"/>
    <cellStyle name="60% - Accent1" xfId="29" builtinId="32" customBuiltin="1"/>
    <cellStyle name="60% - Accent2" xfId="33" builtinId="36" customBuiltin="1"/>
    <cellStyle name="60% - Accent3" xfId="37" builtinId="40" customBuiltin="1"/>
    <cellStyle name="60% - Accent4" xfId="41" builtinId="44" customBuiltin="1"/>
    <cellStyle name="60% - Accent5" xfId="45" builtinId="48" customBuiltin="1"/>
    <cellStyle name="60% - Accent6" xfId="49" builtinId="52" customBuiltin="1"/>
    <cellStyle name="Accent1" xfId="26" builtinId="29" customBuiltin="1"/>
    <cellStyle name="Accent2" xfId="30" builtinId="33" customBuiltin="1"/>
    <cellStyle name="Accent3" xfId="34" builtinId="37" customBuiltin="1"/>
    <cellStyle name="Accent4" xfId="38" builtinId="41" customBuiltin="1"/>
    <cellStyle name="Accent5" xfId="42" builtinId="45" customBuiltin="1"/>
    <cellStyle name="Accent6" xfId="46" builtinId="49" customBuiltin="1"/>
    <cellStyle name="Bad" xfId="15" builtinId="27" customBuiltin="1"/>
    <cellStyle name="Calculation" xfId="19" builtinId="22" customBuiltin="1"/>
    <cellStyle name="Check Cell" xfId="21" builtinId="23" customBuiltin="1"/>
    <cellStyle name="Comma" xfId="9" builtinId="3" customBuiltin="1"/>
    <cellStyle name="Comma [0]" xfId="10" builtinId="6" customBuiltin="1"/>
    <cellStyle name="Currency" xfId="11" builtinId="4" customBuiltin="1"/>
    <cellStyle name="Currency [0]" xfId="12" builtinId="7" customBuiltin="1"/>
    <cellStyle name="Explanatory Text" xfId="24" builtinId="53" customBuiltin="1"/>
    <cellStyle name="Good" xfId="14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 customBuiltin="1"/>
    <cellStyle name="Note" xfId="23" builtinId="10" customBuiltin="1"/>
    <cellStyle name="Output" xfId="18" builtinId="21" customBuiltin="1"/>
    <cellStyle name="Per cent" xfId="13" builtinId="5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ruhované" xfId="51" xr:uid="{70A53A2F-CEDE-47B5-9E39-170A7D4A917D}"/>
    <cellStyle name="Title" xfId="2" builtinId="15" customBuiltin="1"/>
    <cellStyle name="Total" xfId="25" builtinId="25" customBuiltin="1"/>
    <cellStyle name="Warning Text" xfId="22" builtinId="11" customBuiltin="1"/>
  </cellStyles>
  <dxfs count="1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0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45649</v>
      </c>
      <c r="C3" s="16">
        <v>45650</v>
      </c>
      <c r="D3" s="17">
        <v>45651</v>
      </c>
      <c r="E3" s="16">
        <v>45652</v>
      </c>
      <c r="F3" s="17">
        <v>45653</v>
      </c>
      <c r="G3" s="16">
        <v>45654</v>
      </c>
      <c r="H3" s="18">
        <v>45655</v>
      </c>
    </row>
    <row r="4" spans="2:12" s="4" customFormat="1" ht="16.5" customHeight="1">
      <c r="B4" s="25">
        <f t="array" ref="B4:H4">INDEX(kalendář,ndx+0)</f>
        <v>45656</v>
      </c>
      <c r="C4" s="25">
        <v>45657</v>
      </c>
      <c r="D4" s="25">
        <v>45658</v>
      </c>
      <c r="E4" s="25">
        <v>45659</v>
      </c>
      <c r="F4" s="25">
        <v>45660</v>
      </c>
      <c r="G4" s="25">
        <v>45661</v>
      </c>
      <c r="H4" s="25">
        <v>45662</v>
      </c>
    </row>
    <row r="5" spans="2:12" s="6" customFormat="1" ht="75.75" customHeight="1">
      <c r="B5" s="27"/>
      <c r="C5" s="22"/>
      <c r="D5" s="22"/>
      <c r="E5" s="33"/>
      <c r="F5" s="34"/>
      <c r="G5" s="33"/>
      <c r="H5" s="34"/>
      <c r="J5" s="19" t="s">
        <v>7</v>
      </c>
      <c r="K5" s="8"/>
      <c r="L5" s="12" t="s">
        <v>8</v>
      </c>
    </row>
    <row r="6" spans="2:12" s="4" customFormat="1" ht="16.5" customHeight="1">
      <c r="B6" s="24">
        <f t="array" ref="B6:H6">INDEX(kalendář,ndx+1)</f>
        <v>45663</v>
      </c>
      <c r="C6" s="24">
        <v>45664</v>
      </c>
      <c r="D6" s="24">
        <v>45665</v>
      </c>
      <c r="E6" s="24">
        <v>45666</v>
      </c>
      <c r="F6" s="24">
        <v>45667</v>
      </c>
      <c r="G6" s="24">
        <v>45668</v>
      </c>
      <c r="H6" s="24">
        <v>45669</v>
      </c>
      <c r="J6" s="8"/>
      <c r="K6" s="8"/>
      <c r="L6" s="13"/>
    </row>
    <row r="7" spans="2:12" s="6" customFormat="1" ht="75.75" customHeight="1">
      <c r="B7" s="33"/>
      <c r="C7" s="35"/>
      <c r="D7" s="34"/>
      <c r="E7" s="36"/>
      <c r="F7" s="34"/>
      <c r="G7" s="33"/>
      <c r="H7" s="35"/>
      <c r="J7" s="20" t="s">
        <v>9</v>
      </c>
      <c r="K7" s="8"/>
      <c r="L7" s="12" t="s">
        <v>10</v>
      </c>
    </row>
    <row r="8" spans="2:12" s="4" customFormat="1" ht="16.5" customHeight="1">
      <c r="B8" s="24">
        <f t="array" ref="B8:H8">INDEX(kalendář,ndx+2)</f>
        <v>45670</v>
      </c>
      <c r="C8" s="24">
        <v>45671</v>
      </c>
      <c r="D8" s="24">
        <v>45672</v>
      </c>
      <c r="E8" s="24">
        <v>45673</v>
      </c>
      <c r="F8" s="24">
        <v>45674</v>
      </c>
      <c r="G8" s="24">
        <v>45675</v>
      </c>
      <c r="H8" s="24">
        <v>45676</v>
      </c>
      <c r="J8" s="8"/>
      <c r="K8" s="8"/>
      <c r="L8" s="13"/>
    </row>
    <row r="9" spans="2:12" s="6" customFormat="1" ht="75.75" customHeight="1">
      <c r="B9" s="34"/>
      <c r="C9" s="34"/>
      <c r="D9" s="34"/>
      <c r="E9" s="33"/>
      <c r="F9" s="34"/>
      <c r="G9" s="33"/>
      <c r="H9" s="35"/>
      <c r="J9" s="21" t="s">
        <v>11</v>
      </c>
      <c r="K9" s="8"/>
      <c r="L9" s="12" t="s">
        <v>12</v>
      </c>
    </row>
    <row r="10" spans="2:12" s="4" customFormat="1" ht="16.5" customHeight="1">
      <c r="B10" s="24">
        <f t="array" ref="B10:H10">INDEX(kalendář,ndx+3)</f>
        <v>45677</v>
      </c>
      <c r="C10" s="24">
        <v>45678</v>
      </c>
      <c r="D10" s="24">
        <v>45679</v>
      </c>
      <c r="E10" s="24">
        <v>45680</v>
      </c>
      <c r="F10" s="24">
        <v>45681</v>
      </c>
      <c r="G10" s="24">
        <v>45682</v>
      </c>
      <c r="H10" s="24">
        <v>45683</v>
      </c>
      <c r="J10" s="8"/>
      <c r="K10" s="8"/>
      <c r="L10" s="13"/>
    </row>
    <row r="11" spans="2:12" s="6" customFormat="1" ht="75.75" customHeight="1">
      <c r="B11" s="34"/>
      <c r="C11" s="34"/>
      <c r="D11" s="34"/>
      <c r="E11" s="33"/>
      <c r="F11" s="34"/>
      <c r="G11" s="33"/>
      <c r="H11" s="34"/>
      <c r="J11" s="22" t="s">
        <v>13</v>
      </c>
      <c r="K11" s="8"/>
      <c r="L11" s="12" t="s">
        <v>14</v>
      </c>
    </row>
    <row r="12" spans="2:12" s="4" customFormat="1" ht="16.5" customHeight="1">
      <c r="B12" s="24">
        <f t="array" ref="B12:H12">INDEX(kalendář,ndx+4)</f>
        <v>45684</v>
      </c>
      <c r="C12" s="24">
        <v>45685</v>
      </c>
      <c r="D12" s="24">
        <v>45686</v>
      </c>
      <c r="E12" s="24">
        <v>45687</v>
      </c>
      <c r="F12" s="24">
        <v>45688</v>
      </c>
      <c r="G12" s="24">
        <v>45689</v>
      </c>
      <c r="H12" s="24">
        <v>45690</v>
      </c>
    </row>
    <row r="13" spans="2:12" s="6" customFormat="1" ht="75.75" customHeight="1">
      <c r="B13" s="30"/>
      <c r="C13" s="27"/>
      <c r="D13" s="43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39" priority="6">
      <formula>ČísloZobrazenéhoMěsíce&lt;&gt;MONTH(B6)</formula>
    </cfRule>
  </conditionalFormatting>
  <conditionalFormatting sqref="B8:H8">
    <cfRule type="expression" dxfId="138" priority="5">
      <formula>ČísloZobrazenéhoMěsíce&lt;&gt;MONTH(B8)</formula>
    </cfRule>
  </conditionalFormatting>
  <conditionalFormatting sqref="B10:H10">
    <cfRule type="expression" dxfId="137" priority="4">
      <formula>ČísloZobrazenéhoMěsíce&lt;&gt;MONTH(B10)</formula>
    </cfRule>
  </conditionalFormatting>
  <conditionalFormatting sqref="B12:H12">
    <cfRule type="expression" dxfId="136" priority="3">
      <formula>ČísloZobrazenéhoMěsíce&lt;&gt;MONTH(B12)</formula>
    </cfRule>
  </conditionalFormatting>
  <conditionalFormatting sqref="B4:H4">
    <cfRule type="expression" dxfId="135" priority="1">
      <formula>ČísloZobrazenéhoMěsíce&lt;&gt;MONTH(B4)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23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45922</v>
      </c>
      <c r="C3" s="16">
        <v>45923</v>
      </c>
      <c r="D3" s="17">
        <v>45924</v>
      </c>
      <c r="E3" s="16">
        <v>45925</v>
      </c>
      <c r="F3" s="17">
        <v>45926</v>
      </c>
      <c r="G3" s="16">
        <v>45927</v>
      </c>
      <c r="H3" s="18">
        <v>45928</v>
      </c>
    </row>
    <row r="4" spans="2:12" s="4" customFormat="1" ht="16.5" customHeight="1">
      <c r="B4" s="14">
        <f t="array" ref="B4:H4">INDEX(kalendář,ndx+0)</f>
        <v>45929</v>
      </c>
      <c r="C4" s="14">
        <v>45930</v>
      </c>
      <c r="D4" s="14">
        <v>45931</v>
      </c>
      <c r="E4" s="14">
        <v>45932</v>
      </c>
      <c r="F4" s="14">
        <v>45933</v>
      </c>
      <c r="G4" s="14">
        <v>45934</v>
      </c>
      <c r="H4" s="14">
        <v>45935</v>
      </c>
    </row>
    <row r="5" spans="2:12" s="6" customFormat="1" ht="75.75" customHeight="1">
      <c r="B5" s="28"/>
      <c r="C5" s="32"/>
      <c r="D5" s="32"/>
      <c r="E5" s="32"/>
      <c r="F5" s="30"/>
      <c r="G5" s="30"/>
      <c r="H5" s="2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45936</v>
      </c>
      <c r="C6" s="5">
        <v>45937</v>
      </c>
      <c r="D6" s="5">
        <v>45938</v>
      </c>
      <c r="E6" s="5">
        <v>45939</v>
      </c>
      <c r="F6" s="5">
        <v>45940</v>
      </c>
      <c r="G6" s="5">
        <v>45941</v>
      </c>
      <c r="H6" s="5">
        <v>45942</v>
      </c>
      <c r="J6" s="8"/>
      <c r="K6" s="8"/>
      <c r="L6" s="13"/>
    </row>
    <row r="7" spans="2:12" s="6" customFormat="1" ht="75.75" customHeight="1">
      <c r="B7" s="32"/>
      <c r="C7" s="32"/>
      <c r="D7" s="32"/>
      <c r="E7" s="32"/>
      <c r="F7" s="30"/>
      <c r="G7" s="30"/>
      <c r="H7" s="2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45943</v>
      </c>
      <c r="C8" s="5">
        <v>45944</v>
      </c>
      <c r="D8" s="5">
        <v>45945</v>
      </c>
      <c r="E8" s="5">
        <v>45946</v>
      </c>
      <c r="F8" s="5">
        <v>45947</v>
      </c>
      <c r="G8" s="5">
        <v>45948</v>
      </c>
      <c r="H8" s="5">
        <v>45949</v>
      </c>
      <c r="J8" s="8"/>
      <c r="K8" s="8"/>
      <c r="L8" s="13"/>
    </row>
    <row r="9" spans="2:12" s="6" customFormat="1" ht="75.75" customHeight="1">
      <c r="B9" s="32"/>
      <c r="C9" s="32"/>
      <c r="D9" s="32"/>
      <c r="E9" s="32"/>
      <c r="F9" s="30"/>
      <c r="G9" s="30"/>
      <c r="H9" s="2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45950</v>
      </c>
      <c r="C10" s="5">
        <v>45951</v>
      </c>
      <c r="D10" s="5">
        <v>45952</v>
      </c>
      <c r="E10" s="5">
        <v>45953</v>
      </c>
      <c r="F10" s="5">
        <v>45954</v>
      </c>
      <c r="G10" s="5">
        <v>45955</v>
      </c>
      <c r="H10" s="5">
        <v>45956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0"/>
      <c r="G11" s="30"/>
      <c r="H11" s="2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45957</v>
      </c>
      <c r="C12" s="5">
        <v>45958</v>
      </c>
      <c r="D12" s="5">
        <v>45959</v>
      </c>
      <c r="E12" s="5">
        <v>45960</v>
      </c>
      <c r="F12" s="5">
        <v>45961</v>
      </c>
      <c r="G12" s="5">
        <v>45962</v>
      </c>
      <c r="H12" s="5">
        <v>45963</v>
      </c>
    </row>
    <row r="13" spans="2:12" s="6" customFormat="1" ht="75.75" customHeight="1">
      <c r="B13" s="32"/>
      <c r="C13" s="32"/>
      <c r="D13" s="32"/>
      <c r="E13" s="32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94" priority="5">
      <formula>ČísloZobrazenéhoMěsíce&lt;&gt;MONTH(B6)</formula>
    </cfRule>
  </conditionalFormatting>
  <conditionalFormatting sqref="B8:H8">
    <cfRule type="expression" dxfId="93" priority="4">
      <formula>ČísloZobrazenéhoMěsíce&lt;&gt;MONTH(B8)</formula>
    </cfRule>
  </conditionalFormatting>
  <conditionalFormatting sqref="B10:H10">
    <cfRule type="expression" dxfId="92" priority="3">
      <formula>ČísloZobrazenéhoMěsíce&lt;&gt;MONTH(B10)</formula>
    </cfRule>
  </conditionalFormatting>
  <conditionalFormatting sqref="B12:H12">
    <cfRule type="expression" dxfId="91" priority="2">
      <formula>ČísloZobrazenéhoMěsíce&lt;&gt;MONTH(B12)</formula>
    </cfRule>
  </conditionalFormatting>
  <conditionalFormatting sqref="B4:H4">
    <cfRule type="expression" dxfId="9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24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45950</v>
      </c>
      <c r="C3" s="16">
        <v>45951</v>
      </c>
      <c r="D3" s="17">
        <v>45952</v>
      </c>
      <c r="E3" s="16">
        <v>45953</v>
      </c>
      <c r="F3" s="17">
        <v>45954</v>
      </c>
      <c r="G3" s="16">
        <v>45955</v>
      </c>
      <c r="H3" s="18">
        <v>45956</v>
      </c>
    </row>
    <row r="4" spans="2:12" s="4" customFormat="1" ht="16.5" customHeight="1">
      <c r="B4" s="14">
        <f t="array" ref="B4:H4">INDEX(kalendář,ndx+0)</f>
        <v>45957</v>
      </c>
      <c r="C4" s="14">
        <v>45958</v>
      </c>
      <c r="D4" s="14">
        <v>45959</v>
      </c>
      <c r="E4" s="14">
        <v>45960</v>
      </c>
      <c r="F4" s="14">
        <v>45961</v>
      </c>
      <c r="G4" s="14">
        <v>45962</v>
      </c>
      <c r="H4" s="14">
        <v>45963</v>
      </c>
    </row>
    <row r="5" spans="2:12" s="6" customFormat="1" ht="75.75" customHeight="1">
      <c r="B5" s="28"/>
      <c r="C5" s="28"/>
      <c r="D5" s="28"/>
      <c r="E5" s="28"/>
      <c r="F5" s="29"/>
      <c r="G5" s="29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45964</v>
      </c>
      <c r="C6" s="5">
        <v>45965</v>
      </c>
      <c r="D6" s="5">
        <v>45966</v>
      </c>
      <c r="E6" s="5">
        <v>45967</v>
      </c>
      <c r="F6" s="5">
        <v>45968</v>
      </c>
      <c r="G6" s="5">
        <v>45969</v>
      </c>
      <c r="H6" s="5">
        <v>45970</v>
      </c>
      <c r="J6" s="8"/>
      <c r="K6" s="8"/>
      <c r="L6" s="13"/>
    </row>
    <row r="7" spans="2:12" s="6" customFormat="1" ht="75.75" customHeight="1">
      <c r="B7" s="35"/>
      <c r="C7" s="35"/>
      <c r="D7" s="32"/>
      <c r="E7" s="32"/>
      <c r="F7" s="32"/>
      <c r="G7" s="32"/>
      <c r="H7" s="32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45971</v>
      </c>
      <c r="C8" s="5">
        <v>45972</v>
      </c>
      <c r="D8" s="5">
        <v>45973</v>
      </c>
      <c r="E8" s="5">
        <v>45974</v>
      </c>
      <c r="F8" s="5">
        <v>45975</v>
      </c>
      <c r="G8" s="5">
        <v>45976</v>
      </c>
      <c r="H8" s="5">
        <v>45977</v>
      </c>
      <c r="J8" s="8"/>
      <c r="K8" s="8"/>
      <c r="L8" s="13"/>
    </row>
    <row r="9" spans="2:12" s="6" customFormat="1" ht="75.75" customHeight="1">
      <c r="B9" s="29"/>
      <c r="C9" s="35"/>
      <c r="D9" s="32"/>
      <c r="E9" s="29"/>
      <c r="F9" s="32"/>
      <c r="G9" s="29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45978</v>
      </c>
      <c r="C10" s="5">
        <v>45979</v>
      </c>
      <c r="D10" s="5">
        <v>45980</v>
      </c>
      <c r="E10" s="5">
        <v>45981</v>
      </c>
      <c r="F10" s="5">
        <v>45982</v>
      </c>
      <c r="G10" s="5">
        <v>45983</v>
      </c>
      <c r="H10" s="5">
        <v>45984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29"/>
      <c r="G11" s="29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45985</v>
      </c>
      <c r="C12" s="5">
        <v>45986</v>
      </c>
      <c r="D12" s="5">
        <v>45987</v>
      </c>
      <c r="E12" s="5">
        <v>45988</v>
      </c>
      <c r="F12" s="5">
        <v>45989</v>
      </c>
      <c r="G12" s="5">
        <v>45990</v>
      </c>
      <c r="H12" s="5">
        <v>45991</v>
      </c>
    </row>
    <row r="13" spans="2:12" s="6" customFormat="1" ht="75.75" customHeight="1">
      <c r="B13" s="32"/>
      <c r="C13" s="32"/>
      <c r="D13" s="32"/>
      <c r="E13" s="32"/>
      <c r="F13" s="41"/>
      <c r="G13" s="41"/>
      <c r="H13" s="28"/>
    </row>
  </sheetData>
  <mergeCells count="3">
    <mergeCell ref="C1:D1"/>
    <mergeCell ref="C2:D2"/>
    <mergeCell ref="K1:L1"/>
  </mergeCells>
  <conditionalFormatting sqref="B6:H6">
    <cfRule type="expression" dxfId="89" priority="5">
      <formula>ČísloZobrazenéhoMěsíce&lt;&gt;MONTH(B6)</formula>
    </cfRule>
  </conditionalFormatting>
  <conditionalFormatting sqref="B8:H8">
    <cfRule type="expression" dxfId="88" priority="4">
      <formula>ČísloZobrazenéhoMěsíce&lt;&gt;MONTH(B8)</formula>
    </cfRule>
  </conditionalFormatting>
  <conditionalFormatting sqref="B10:H10">
    <cfRule type="expression" dxfId="87" priority="3">
      <formula>ČísloZobrazenéhoMěsíce&lt;&gt;MONTH(B10)</formula>
    </cfRule>
  </conditionalFormatting>
  <conditionalFormatting sqref="B12:H12">
    <cfRule type="expression" dxfId="86" priority="2">
      <formula>ČísloZobrazenéhoMěsíce&lt;&gt;MONTH(B12)</formula>
    </cfRule>
  </conditionalFormatting>
  <conditionalFormatting sqref="B4:H4">
    <cfRule type="expression" dxfId="8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topLeftCell="A3" zoomScale="85" zoomScaleNormal="85" workbookViewId="0">
      <selection activeCell="O5" sqref="O5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25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45985</v>
      </c>
      <c r="C3" s="16">
        <v>45986</v>
      </c>
      <c r="D3" s="17">
        <v>45987</v>
      </c>
      <c r="E3" s="16">
        <v>45988</v>
      </c>
      <c r="F3" s="17">
        <v>45989</v>
      </c>
      <c r="G3" s="16">
        <v>45990</v>
      </c>
      <c r="H3" s="18">
        <v>45991</v>
      </c>
    </row>
    <row r="4" spans="2:12" s="4" customFormat="1" ht="16.5" customHeight="1">
      <c r="B4" s="14">
        <f t="array" ref="B4:H4">INDEX(kalendář,ndx+0)</f>
        <v>45992</v>
      </c>
      <c r="C4" s="14">
        <v>45993</v>
      </c>
      <c r="D4" s="14">
        <v>45994</v>
      </c>
      <c r="E4" s="14">
        <v>45995</v>
      </c>
      <c r="F4" s="14">
        <v>45996</v>
      </c>
      <c r="G4" s="14">
        <v>45997</v>
      </c>
      <c r="H4" s="14">
        <v>45998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45999</v>
      </c>
      <c r="C6" s="5">
        <v>46000</v>
      </c>
      <c r="D6" s="5">
        <v>46001</v>
      </c>
      <c r="E6" s="5">
        <v>46002</v>
      </c>
      <c r="F6" s="5">
        <v>46003</v>
      </c>
      <c r="G6" s="5">
        <v>46004</v>
      </c>
      <c r="H6" s="5">
        <v>46005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46006</v>
      </c>
      <c r="C8" s="5">
        <v>46007</v>
      </c>
      <c r="D8" s="5">
        <v>46008</v>
      </c>
      <c r="E8" s="5">
        <v>46009</v>
      </c>
      <c r="F8" s="5">
        <v>46010</v>
      </c>
      <c r="G8" s="5">
        <v>46011</v>
      </c>
      <c r="H8" s="5">
        <v>46012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46013</v>
      </c>
      <c r="C10" s="5">
        <v>46014</v>
      </c>
      <c r="D10" s="5">
        <v>46015</v>
      </c>
      <c r="E10" s="5">
        <v>46016</v>
      </c>
      <c r="F10" s="5">
        <v>46017</v>
      </c>
      <c r="G10" s="5">
        <v>46018</v>
      </c>
      <c r="H10" s="5">
        <v>46019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46020</v>
      </c>
      <c r="C12" s="5">
        <v>46021</v>
      </c>
      <c r="D12" s="5">
        <v>46022</v>
      </c>
      <c r="E12" s="5">
        <v>46023</v>
      </c>
      <c r="F12" s="5">
        <v>46024</v>
      </c>
      <c r="G12" s="5">
        <v>46025</v>
      </c>
      <c r="H12" s="5">
        <v>46026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84" priority="5">
      <formula>ČísloZobrazenéhoMěsíce&lt;&gt;MONTH(B6)</formula>
    </cfRule>
  </conditionalFormatting>
  <conditionalFormatting sqref="B8:H8">
    <cfRule type="expression" dxfId="83" priority="4">
      <formula>ČísloZobrazenéhoMěsíce&lt;&gt;MONTH(B8)</formula>
    </cfRule>
  </conditionalFormatting>
  <conditionalFormatting sqref="B10:H10">
    <cfRule type="expression" dxfId="82" priority="3">
      <formula>ČísloZobrazenéhoMěsíce&lt;&gt;MONTH(B10)</formula>
    </cfRule>
  </conditionalFormatting>
  <conditionalFormatting sqref="B12:H12">
    <cfRule type="expression" dxfId="81" priority="2">
      <formula>ČísloZobrazenéhoMěsíce&lt;&gt;MONTH(B12)</formula>
    </cfRule>
  </conditionalFormatting>
  <conditionalFormatting sqref="B4:H4">
    <cfRule type="expression" dxfId="8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0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46013</v>
      </c>
      <c r="C3" s="16">
        <v>46014</v>
      </c>
      <c r="D3" s="17">
        <v>46015</v>
      </c>
      <c r="E3" s="16">
        <v>46016</v>
      </c>
      <c r="F3" s="17">
        <v>46017</v>
      </c>
      <c r="G3" s="16">
        <v>46018</v>
      </c>
      <c r="H3" s="18">
        <v>46019</v>
      </c>
    </row>
    <row r="4" spans="2:12" s="4" customFormat="1" ht="16.5" customHeight="1">
      <c r="B4" s="25">
        <f t="array" ref="B4:H4">INDEX(kalendář,ndx+0)</f>
        <v>46020</v>
      </c>
      <c r="C4" s="25">
        <v>46021</v>
      </c>
      <c r="D4" s="25">
        <v>46022</v>
      </c>
      <c r="E4" s="25">
        <v>46023</v>
      </c>
      <c r="F4" s="25">
        <v>46024</v>
      </c>
      <c r="G4" s="25">
        <v>46025</v>
      </c>
      <c r="H4" s="25">
        <v>46026</v>
      </c>
    </row>
    <row r="5" spans="2:12" s="6" customFormat="1" ht="75.75" customHeight="1">
      <c r="B5" s="27"/>
      <c r="C5" s="22"/>
      <c r="D5" s="22"/>
      <c r="E5" s="33"/>
      <c r="F5" s="34"/>
      <c r="G5" s="33"/>
      <c r="H5" s="34"/>
      <c r="J5" s="19" t="s">
        <v>7</v>
      </c>
      <c r="K5" s="8"/>
      <c r="L5" s="12" t="s">
        <v>8</v>
      </c>
    </row>
    <row r="6" spans="2:12" s="4" customFormat="1" ht="16.5" customHeight="1">
      <c r="B6" s="24">
        <f t="array" ref="B6:H6">INDEX(kalendář,ndx+1)</f>
        <v>46027</v>
      </c>
      <c r="C6" s="24">
        <v>46028</v>
      </c>
      <c r="D6" s="24">
        <v>46029</v>
      </c>
      <c r="E6" s="24">
        <v>46030</v>
      </c>
      <c r="F6" s="24">
        <v>46031</v>
      </c>
      <c r="G6" s="24">
        <v>46032</v>
      </c>
      <c r="H6" s="24">
        <v>46033</v>
      </c>
      <c r="J6" s="8"/>
      <c r="K6" s="8"/>
      <c r="L6" s="13"/>
    </row>
    <row r="7" spans="2:12" s="6" customFormat="1" ht="75.75" customHeight="1">
      <c r="B7" s="33"/>
      <c r="C7" s="35"/>
      <c r="D7" s="34"/>
      <c r="E7" s="36"/>
      <c r="F7" s="34"/>
      <c r="G7" s="33"/>
      <c r="H7" s="35"/>
      <c r="J7" s="20" t="s">
        <v>9</v>
      </c>
      <c r="K7" s="8"/>
      <c r="L7" s="12" t="s">
        <v>10</v>
      </c>
    </row>
    <row r="8" spans="2:12" s="4" customFormat="1" ht="16.5" customHeight="1">
      <c r="B8" s="24">
        <f t="array" ref="B8:H8">INDEX(kalendář,ndx+2)</f>
        <v>46034</v>
      </c>
      <c r="C8" s="24">
        <v>46035</v>
      </c>
      <c r="D8" s="24">
        <v>46036</v>
      </c>
      <c r="E8" s="24">
        <v>46037</v>
      </c>
      <c r="F8" s="24">
        <v>46038</v>
      </c>
      <c r="G8" s="24">
        <v>46039</v>
      </c>
      <c r="H8" s="24">
        <v>46040</v>
      </c>
      <c r="J8" s="8"/>
      <c r="K8" s="8"/>
      <c r="L8" s="13"/>
    </row>
    <row r="9" spans="2:12" s="6" customFormat="1" ht="75.75" customHeight="1">
      <c r="B9" s="34"/>
      <c r="C9" s="34"/>
      <c r="D9" s="34"/>
      <c r="E9" s="33"/>
      <c r="F9" s="34"/>
      <c r="G9" s="33"/>
      <c r="H9" s="35"/>
      <c r="J9" s="21" t="s">
        <v>11</v>
      </c>
      <c r="K9" s="8"/>
      <c r="L9" s="12" t="s">
        <v>12</v>
      </c>
    </row>
    <row r="10" spans="2:12" s="4" customFormat="1" ht="16.5" customHeight="1">
      <c r="B10" s="24">
        <f t="array" ref="B10:H10">INDEX(kalendář,ndx+3)</f>
        <v>46041</v>
      </c>
      <c r="C10" s="24">
        <v>46042</v>
      </c>
      <c r="D10" s="24">
        <v>46043</v>
      </c>
      <c r="E10" s="24">
        <v>46044</v>
      </c>
      <c r="F10" s="24">
        <v>46045</v>
      </c>
      <c r="G10" s="24">
        <v>46046</v>
      </c>
      <c r="H10" s="24">
        <v>46047</v>
      </c>
      <c r="J10" s="8"/>
      <c r="K10" s="8"/>
      <c r="L10" s="13"/>
    </row>
    <row r="11" spans="2:12" s="6" customFormat="1" ht="75.75" customHeight="1">
      <c r="B11" s="34"/>
      <c r="C11" s="34"/>
      <c r="D11" s="34"/>
      <c r="E11" s="33"/>
      <c r="F11" s="34"/>
      <c r="G11" s="33"/>
      <c r="H11" s="34"/>
      <c r="J11" s="22" t="s">
        <v>13</v>
      </c>
      <c r="K11" s="8"/>
      <c r="L11" s="12" t="s">
        <v>14</v>
      </c>
    </row>
    <row r="12" spans="2:12" s="4" customFormat="1" ht="16.5" customHeight="1">
      <c r="B12" s="24">
        <f t="array" ref="B12:H12">INDEX(kalendář,ndx+4)</f>
        <v>46048</v>
      </c>
      <c r="C12" s="24">
        <v>46049</v>
      </c>
      <c r="D12" s="24">
        <v>46050</v>
      </c>
      <c r="E12" s="24">
        <v>46051</v>
      </c>
      <c r="F12" s="24">
        <v>46052</v>
      </c>
      <c r="G12" s="24">
        <v>46053</v>
      </c>
      <c r="H12" s="24">
        <v>46054</v>
      </c>
    </row>
    <row r="13" spans="2:12" s="6" customFormat="1" ht="75.75" customHeight="1">
      <c r="B13" s="30"/>
      <c r="C13" s="27"/>
      <c r="D13" s="43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79" priority="5">
      <formula>ČísloZobrazenéhoMěsíce&lt;&gt;MONTH(B6)</formula>
    </cfRule>
  </conditionalFormatting>
  <conditionalFormatting sqref="B8:H8">
    <cfRule type="expression" dxfId="78" priority="4">
      <formula>ČísloZobrazenéhoMěsíce&lt;&gt;MONTH(B8)</formula>
    </cfRule>
  </conditionalFormatting>
  <conditionalFormatting sqref="B10:H10">
    <cfRule type="expression" dxfId="77" priority="3">
      <formula>ČísloZobrazenéhoMěsíce&lt;&gt;MONTH(B10)</formula>
    </cfRule>
  </conditionalFormatting>
  <conditionalFormatting sqref="B12:H12">
    <cfRule type="expression" dxfId="76" priority="2">
      <formula>ČísloZobrazenéhoMěsíce&lt;&gt;MONTH(B12)</formula>
    </cfRule>
  </conditionalFormatting>
  <conditionalFormatting sqref="B4:H4">
    <cfRule type="expression" dxfId="7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tabSelected="1" showRuler="0" topLeftCell="A3" zoomScale="85" zoomScaleNormal="85" workbookViewId="0">
      <selection activeCell="C7" sqref="C7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15</v>
      </c>
      <c r="D1" s="46"/>
      <c r="E1" s="2" t="s">
        <v>1</v>
      </c>
      <c r="F1" s="23" t="s">
        <v>26</v>
      </c>
      <c r="G1" s="23" t="s">
        <v>27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46048</v>
      </c>
      <c r="C3" s="16">
        <v>46049</v>
      </c>
      <c r="D3" s="17">
        <v>46050</v>
      </c>
      <c r="E3" s="16">
        <v>46051</v>
      </c>
      <c r="F3" s="17">
        <v>46052</v>
      </c>
      <c r="G3" s="16">
        <v>46053</v>
      </c>
      <c r="H3" s="18">
        <v>46054</v>
      </c>
    </row>
    <row r="4" spans="2:12" s="4" customFormat="1" ht="16.5" customHeight="1">
      <c r="B4" s="14">
        <f t="array" ref="B4:H4">INDEX(kalendář,ndx+0)</f>
        <v>46048</v>
      </c>
      <c r="C4" s="14">
        <v>46049</v>
      </c>
      <c r="D4" s="14">
        <v>46050</v>
      </c>
      <c r="E4" s="14">
        <v>46051</v>
      </c>
      <c r="F4" s="14">
        <v>46052</v>
      </c>
      <c r="G4" s="14">
        <v>46053</v>
      </c>
      <c r="H4" s="14">
        <v>46054</v>
      </c>
    </row>
    <row r="5" spans="2:12" s="6" customFormat="1" ht="75.75" customHeight="1">
      <c r="B5" s="28"/>
      <c r="C5" s="28"/>
      <c r="D5" s="28"/>
      <c r="E5" s="30"/>
      <c r="F5" s="31"/>
      <c r="G5" s="30"/>
      <c r="H5" s="11" t="s">
        <v>28</v>
      </c>
      <c r="J5" s="7" t="s">
        <v>7</v>
      </c>
      <c r="K5" s="8"/>
      <c r="L5" s="12" t="s">
        <v>8</v>
      </c>
    </row>
    <row r="6" spans="2:12" s="4" customFormat="1" ht="16.5" customHeight="1">
      <c r="B6" s="14">
        <f t="array" ref="B6:H6">INDEX(kalendář,ndx+1)</f>
        <v>46055</v>
      </c>
      <c r="C6" s="14">
        <v>46056</v>
      </c>
      <c r="D6" s="14">
        <v>46057</v>
      </c>
      <c r="E6" s="14">
        <v>46058</v>
      </c>
      <c r="F6" s="14">
        <v>46059</v>
      </c>
      <c r="G6" s="14">
        <v>46060</v>
      </c>
      <c r="H6" s="14">
        <v>46061</v>
      </c>
      <c r="J6" s="8"/>
      <c r="K6" s="8"/>
      <c r="L6" s="13"/>
    </row>
    <row r="7" spans="2:12" s="6" customFormat="1" ht="75.75" customHeight="1">
      <c r="B7" s="11" t="s">
        <v>29</v>
      </c>
      <c r="C7" s="7" t="s">
        <v>7</v>
      </c>
      <c r="D7" s="10" t="s">
        <v>30</v>
      </c>
      <c r="E7" s="11" t="s">
        <v>31</v>
      </c>
      <c r="F7" s="11" t="s">
        <v>32</v>
      </c>
      <c r="G7" s="7" t="s">
        <v>7</v>
      </c>
      <c r="H7" s="11" t="s">
        <v>33</v>
      </c>
      <c r="J7" s="9" t="s">
        <v>9</v>
      </c>
      <c r="K7" s="8"/>
      <c r="L7" s="12" t="s">
        <v>10</v>
      </c>
    </row>
    <row r="8" spans="2:12" s="4" customFormat="1" ht="16.5" customHeight="1">
      <c r="B8" s="14">
        <f t="array" ref="B8:H8">INDEX(kalendář,ndx+2)</f>
        <v>46062</v>
      </c>
      <c r="C8" s="14">
        <v>46063</v>
      </c>
      <c r="D8" s="14">
        <v>46064</v>
      </c>
      <c r="E8" s="14">
        <v>46065</v>
      </c>
      <c r="F8" s="14">
        <v>46066</v>
      </c>
      <c r="G8" s="14">
        <v>46067</v>
      </c>
      <c r="H8" s="14">
        <v>46068</v>
      </c>
      <c r="J8" s="8"/>
      <c r="K8" s="8"/>
      <c r="L8" s="13"/>
    </row>
    <row r="9" spans="2:12" s="6" customFormat="1" ht="75.75" customHeight="1">
      <c r="B9" s="7" t="s">
        <v>7</v>
      </c>
      <c r="C9" s="7" t="s">
        <v>7</v>
      </c>
      <c r="D9" s="7" t="s">
        <v>7</v>
      </c>
      <c r="E9" s="11" t="s">
        <v>34</v>
      </c>
      <c r="F9" s="7" t="s">
        <v>7</v>
      </c>
      <c r="G9" s="9" t="s">
        <v>35</v>
      </c>
      <c r="H9" s="9" t="s">
        <v>36</v>
      </c>
      <c r="J9" s="10" t="s">
        <v>11</v>
      </c>
      <c r="K9" s="8"/>
      <c r="L9" s="12" t="s">
        <v>12</v>
      </c>
    </row>
    <row r="10" spans="2:12" s="4" customFormat="1" ht="16.5" customHeight="1">
      <c r="B10" s="14">
        <f t="array" ref="B10:H10">INDEX(kalendář,ndx+3)</f>
        <v>46069</v>
      </c>
      <c r="C10" s="14">
        <v>46070</v>
      </c>
      <c r="D10" s="14">
        <v>46071</v>
      </c>
      <c r="E10" s="14">
        <v>46072</v>
      </c>
      <c r="F10" s="14">
        <v>46073</v>
      </c>
      <c r="G10" s="14">
        <v>46074</v>
      </c>
      <c r="H10" s="14">
        <v>46075</v>
      </c>
      <c r="J10" s="8"/>
      <c r="K10" s="8"/>
      <c r="L10" s="13"/>
    </row>
    <row r="11" spans="2:12" s="6" customFormat="1" ht="75.75" customHeight="1">
      <c r="B11" s="49" t="s">
        <v>37</v>
      </c>
      <c r="C11" s="11" t="s">
        <v>38</v>
      </c>
      <c r="D11" s="7" t="s">
        <v>7</v>
      </c>
      <c r="E11" s="7" t="s">
        <v>7</v>
      </c>
      <c r="F11" s="7" t="s">
        <v>7</v>
      </c>
      <c r="G11" s="7" t="s">
        <v>7</v>
      </c>
      <c r="H11" s="11" t="s">
        <v>39</v>
      </c>
      <c r="J11" s="11" t="s">
        <v>13</v>
      </c>
      <c r="K11" s="8"/>
      <c r="L11" s="12" t="s">
        <v>14</v>
      </c>
    </row>
    <row r="12" spans="2:12" s="4" customFormat="1" ht="16.5" customHeight="1">
      <c r="B12" s="14">
        <f t="array" ref="B12:H12">INDEX(kalendář,ndx+4)</f>
        <v>46076</v>
      </c>
      <c r="C12" s="14">
        <v>46077</v>
      </c>
      <c r="D12" s="14">
        <v>46078</v>
      </c>
      <c r="E12" s="14">
        <v>46079</v>
      </c>
      <c r="F12" s="14">
        <v>46080</v>
      </c>
      <c r="G12" s="14">
        <v>46081</v>
      </c>
      <c r="H12" s="14">
        <v>46082</v>
      </c>
    </row>
    <row r="13" spans="2:12" s="6" customFormat="1" ht="75.75" customHeight="1">
      <c r="B13" s="49" t="s">
        <v>40</v>
      </c>
      <c r="C13" s="11" t="s">
        <v>38</v>
      </c>
      <c r="D13" s="10" t="s">
        <v>41</v>
      </c>
      <c r="E13" s="11" t="s">
        <v>42</v>
      </c>
      <c r="F13" s="7" t="s">
        <v>7</v>
      </c>
      <c r="G13" s="9" t="s">
        <v>43</v>
      </c>
      <c r="H13" s="28"/>
    </row>
  </sheetData>
  <mergeCells count="3">
    <mergeCell ref="C1:D1"/>
    <mergeCell ref="C2:D2"/>
    <mergeCell ref="K1:L1"/>
  </mergeCells>
  <conditionalFormatting sqref="B6:H6">
    <cfRule type="expression" dxfId="74" priority="5">
      <formula>ČísloZobrazenéhoMěsíce&lt;&gt;MONTH(B6)</formula>
    </cfRule>
  </conditionalFormatting>
  <conditionalFormatting sqref="B8:H8">
    <cfRule type="expression" dxfId="73" priority="4">
      <formula>ČísloZobrazenéhoMěsíce&lt;&gt;MONTH(B8)</formula>
    </cfRule>
  </conditionalFormatting>
  <conditionalFormatting sqref="B10:H10">
    <cfRule type="expression" dxfId="72" priority="3">
      <formula>ČísloZobrazenéhoMěsíce&lt;&gt;MONTH(B10)</formula>
    </cfRule>
  </conditionalFormatting>
  <conditionalFormatting sqref="B12:H12">
    <cfRule type="expression" dxfId="71" priority="2">
      <formula>ČísloZobrazenéhoMěsíce&lt;&gt;MONTH(B12)</formula>
    </cfRule>
  </conditionalFormatting>
  <conditionalFormatting sqref="B4:H4">
    <cfRule type="expression" dxfId="7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0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46013</v>
      </c>
      <c r="C3" s="16">
        <v>46014</v>
      </c>
      <c r="D3" s="17">
        <v>46015</v>
      </c>
      <c r="E3" s="16">
        <v>46016</v>
      </c>
      <c r="F3" s="17">
        <v>46017</v>
      </c>
      <c r="G3" s="16">
        <v>46018</v>
      </c>
      <c r="H3" s="18">
        <v>46019</v>
      </c>
    </row>
    <row r="4" spans="2:12" s="4" customFormat="1" ht="16.5" customHeight="1">
      <c r="B4" s="14">
        <f t="array" ref="B4:H4">INDEX(kalendář,ndx+0)</f>
        <v>46020</v>
      </c>
      <c r="C4" s="14">
        <v>46021</v>
      </c>
      <c r="D4" s="14">
        <v>46022</v>
      </c>
      <c r="E4" s="14">
        <v>46023</v>
      </c>
      <c r="F4" s="14">
        <v>46024</v>
      </c>
      <c r="G4" s="14">
        <v>46025</v>
      </c>
      <c r="H4" s="14">
        <v>46026</v>
      </c>
    </row>
    <row r="5" spans="2:12" s="6" customFormat="1" ht="75.75" customHeight="1">
      <c r="B5" s="28"/>
      <c r="C5" s="28"/>
      <c r="D5" s="28"/>
      <c r="E5" s="28"/>
      <c r="F5" s="28"/>
      <c r="G5" s="40"/>
      <c r="H5" s="3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46027</v>
      </c>
      <c r="C6" s="5">
        <v>46028</v>
      </c>
      <c r="D6" s="5">
        <v>46029</v>
      </c>
      <c r="E6" s="5">
        <v>46030</v>
      </c>
      <c r="F6" s="5">
        <v>46031</v>
      </c>
      <c r="G6" s="5">
        <v>46032</v>
      </c>
      <c r="H6" s="5">
        <v>46033</v>
      </c>
      <c r="J6" s="8"/>
      <c r="K6" s="8"/>
      <c r="L6" s="13"/>
    </row>
    <row r="7" spans="2:12" s="6" customFormat="1" ht="75.75" customHeight="1">
      <c r="B7" s="28"/>
      <c r="C7" s="28"/>
      <c r="D7" s="28"/>
      <c r="E7" s="40"/>
      <c r="F7" s="28"/>
      <c r="G7" s="40"/>
      <c r="H7" s="3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46034</v>
      </c>
      <c r="C8" s="5">
        <v>46035</v>
      </c>
      <c r="D8" s="5">
        <v>46036</v>
      </c>
      <c r="E8" s="5">
        <v>46037</v>
      </c>
      <c r="F8" s="5">
        <v>46038</v>
      </c>
      <c r="G8" s="5">
        <v>46039</v>
      </c>
      <c r="H8" s="5">
        <v>46040</v>
      </c>
      <c r="J8" s="8"/>
      <c r="K8" s="8"/>
      <c r="L8" s="13"/>
    </row>
    <row r="9" spans="2:12" s="6" customFormat="1" ht="75.75" customHeight="1">
      <c r="B9" s="28"/>
      <c r="C9" s="28"/>
      <c r="D9" s="28"/>
      <c r="E9" s="40"/>
      <c r="F9" s="28"/>
      <c r="G9" s="40"/>
      <c r="H9" s="3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46041</v>
      </c>
      <c r="C10" s="5">
        <v>46042</v>
      </c>
      <c r="D10" s="5">
        <v>46043</v>
      </c>
      <c r="E10" s="5">
        <v>46044</v>
      </c>
      <c r="F10" s="5">
        <v>46045</v>
      </c>
      <c r="G10" s="5">
        <v>46046</v>
      </c>
      <c r="H10" s="5">
        <v>46047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40"/>
      <c r="H11" s="3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46048</v>
      </c>
      <c r="C12" s="5">
        <v>46049</v>
      </c>
      <c r="D12" s="5">
        <v>46050</v>
      </c>
      <c r="E12" s="5">
        <v>46051</v>
      </c>
      <c r="F12" s="5">
        <v>46052</v>
      </c>
      <c r="G12" s="5">
        <v>46053</v>
      </c>
      <c r="H12" s="5">
        <v>46054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69" priority="5">
      <formula>ČísloZobrazenéhoMěsíce&lt;&gt;MONTH(B6)</formula>
    </cfRule>
  </conditionalFormatting>
  <conditionalFormatting sqref="B8:H8">
    <cfRule type="expression" dxfId="68" priority="4">
      <formula>ČísloZobrazenéhoMěsíce&lt;&gt;MONTH(B8)</formula>
    </cfRule>
  </conditionalFormatting>
  <conditionalFormatting sqref="B10:H10">
    <cfRule type="expression" dxfId="67" priority="3">
      <formula>ČísloZobrazenéhoMěsíce&lt;&gt;MONTH(B10)</formula>
    </cfRule>
  </conditionalFormatting>
  <conditionalFormatting sqref="B12:H12">
    <cfRule type="expression" dxfId="66" priority="2">
      <formula>ČísloZobrazenéhoMěsíce&lt;&gt;MONTH(B12)</formula>
    </cfRule>
  </conditionalFormatting>
  <conditionalFormatting sqref="B4:H4">
    <cfRule type="expression" dxfId="6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17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46104</v>
      </c>
      <c r="C3" s="16">
        <v>46105</v>
      </c>
      <c r="D3" s="17">
        <v>46106</v>
      </c>
      <c r="E3" s="16">
        <v>46107</v>
      </c>
      <c r="F3" s="17">
        <v>46108</v>
      </c>
      <c r="G3" s="16">
        <v>46109</v>
      </c>
      <c r="H3" s="18">
        <v>46110</v>
      </c>
    </row>
    <row r="4" spans="2:12" s="4" customFormat="1" ht="16.5" customHeight="1">
      <c r="B4" s="14">
        <f t="array" ref="B4:H4">INDEX(kalendář,ndx+0)</f>
        <v>46111</v>
      </c>
      <c r="C4" s="14">
        <v>46112</v>
      </c>
      <c r="D4" s="14">
        <v>46113</v>
      </c>
      <c r="E4" s="14">
        <v>46114</v>
      </c>
      <c r="F4" s="14">
        <v>46115</v>
      </c>
      <c r="G4" s="14">
        <v>46116</v>
      </c>
      <c r="H4" s="14">
        <v>46117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46118</v>
      </c>
      <c r="C6" s="5">
        <v>46119</v>
      </c>
      <c r="D6" s="5">
        <v>46120</v>
      </c>
      <c r="E6" s="5">
        <v>46121</v>
      </c>
      <c r="F6" s="5">
        <v>46122</v>
      </c>
      <c r="G6" s="5">
        <v>46123</v>
      </c>
      <c r="H6" s="5">
        <v>46124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46125</v>
      </c>
      <c r="C8" s="5">
        <v>46126</v>
      </c>
      <c r="D8" s="5">
        <v>46127</v>
      </c>
      <c r="E8" s="5">
        <v>46128</v>
      </c>
      <c r="F8" s="5">
        <v>46129</v>
      </c>
      <c r="G8" s="5">
        <v>46130</v>
      </c>
      <c r="H8" s="5">
        <v>46131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46132</v>
      </c>
      <c r="C10" s="5">
        <v>46133</v>
      </c>
      <c r="D10" s="5">
        <v>46134</v>
      </c>
      <c r="E10" s="5">
        <v>46135</v>
      </c>
      <c r="F10" s="5">
        <v>46136</v>
      </c>
      <c r="G10" s="5">
        <v>46137</v>
      </c>
      <c r="H10" s="5">
        <v>46138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46139</v>
      </c>
      <c r="C12" s="5">
        <v>46140</v>
      </c>
      <c r="D12" s="5">
        <v>46141</v>
      </c>
      <c r="E12" s="5">
        <v>46142</v>
      </c>
      <c r="F12" s="5">
        <v>46143</v>
      </c>
      <c r="G12" s="5">
        <v>46144</v>
      </c>
      <c r="H12" s="5">
        <v>46145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64" priority="5">
      <formula>ČísloZobrazenéhoMěsíce&lt;&gt;MONTH(B6)</formula>
    </cfRule>
  </conditionalFormatting>
  <conditionalFormatting sqref="B8:H8">
    <cfRule type="expression" dxfId="63" priority="4">
      <formula>ČísloZobrazenéhoMěsíce&lt;&gt;MONTH(B8)</formula>
    </cfRule>
  </conditionalFormatting>
  <conditionalFormatting sqref="B10:H10">
    <cfRule type="expression" dxfId="62" priority="3">
      <formula>ČísloZobrazenéhoMěsíce&lt;&gt;MONTH(B10)</formula>
    </cfRule>
  </conditionalFormatting>
  <conditionalFormatting sqref="B12:H12">
    <cfRule type="expression" dxfId="61" priority="2">
      <formula>ČísloZobrazenéhoMěsíce&lt;&gt;MONTH(B12)</formula>
    </cfRule>
  </conditionalFormatting>
  <conditionalFormatting sqref="B4:H4">
    <cfRule type="expression" dxfId="6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Do této buňky zadejte denní poznámky. Řádky 5, 7, 9, 11, 13 a 15 obsahují buňky pod dnem v týdnu určené pro denní poznámky." sqref="B5" xr:uid="{D512A41E-B894-4904-98BB-8696672CDEAF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18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46132</v>
      </c>
      <c r="C3" s="16">
        <v>46133</v>
      </c>
      <c r="D3" s="17">
        <v>46134</v>
      </c>
      <c r="E3" s="16">
        <v>46135</v>
      </c>
      <c r="F3" s="17">
        <v>46136</v>
      </c>
      <c r="G3" s="16">
        <v>46137</v>
      </c>
      <c r="H3" s="18">
        <v>46138</v>
      </c>
    </row>
    <row r="4" spans="2:12" s="4" customFormat="1" ht="16.5" customHeight="1">
      <c r="B4" s="14">
        <f t="array" ref="B4:H4">INDEX(kalendář,ndx+0)</f>
        <v>46139</v>
      </c>
      <c r="C4" s="14">
        <v>46140</v>
      </c>
      <c r="D4" s="14">
        <v>46141</v>
      </c>
      <c r="E4" s="14">
        <v>46142</v>
      </c>
      <c r="F4" s="14">
        <v>46143</v>
      </c>
      <c r="G4" s="14">
        <v>46144</v>
      </c>
      <c r="H4" s="14">
        <v>46145</v>
      </c>
    </row>
    <row r="5" spans="2:12" s="6" customFormat="1" ht="75.75" customHeight="1">
      <c r="B5" s="28"/>
      <c r="C5" s="28"/>
      <c r="D5" s="28"/>
      <c r="E5" s="28"/>
      <c r="F5" s="28"/>
      <c r="G5" s="27"/>
      <c r="H5" s="2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46146</v>
      </c>
      <c r="C6" s="5">
        <v>46147</v>
      </c>
      <c r="D6" s="5">
        <v>46148</v>
      </c>
      <c r="E6" s="5">
        <v>46149</v>
      </c>
      <c r="F6" s="5">
        <v>46150</v>
      </c>
      <c r="G6" s="14">
        <v>46151</v>
      </c>
      <c r="H6" s="14">
        <v>46152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7"/>
      <c r="H7" s="2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46153</v>
      </c>
      <c r="C8" s="5">
        <v>46154</v>
      </c>
      <c r="D8" s="5">
        <v>46155</v>
      </c>
      <c r="E8" s="5">
        <v>46156</v>
      </c>
      <c r="F8" s="5">
        <v>46157</v>
      </c>
      <c r="G8" s="14">
        <v>46158</v>
      </c>
      <c r="H8" s="14">
        <v>46159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7"/>
      <c r="H9" s="2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46160</v>
      </c>
      <c r="C10" s="5">
        <v>46161</v>
      </c>
      <c r="D10" s="5">
        <v>46162</v>
      </c>
      <c r="E10" s="5">
        <v>46163</v>
      </c>
      <c r="F10" s="5">
        <v>46164</v>
      </c>
      <c r="G10" s="14">
        <v>46165</v>
      </c>
      <c r="H10" s="14">
        <v>46166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7"/>
      <c r="H11" s="2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46167</v>
      </c>
      <c r="C12" s="5">
        <v>46168</v>
      </c>
      <c r="D12" s="5">
        <v>46169</v>
      </c>
      <c r="E12" s="5">
        <v>46170</v>
      </c>
      <c r="F12" s="5">
        <v>46171</v>
      </c>
      <c r="G12" s="14">
        <v>46172</v>
      </c>
      <c r="H12" s="14">
        <v>46173</v>
      </c>
    </row>
    <row r="13" spans="2:12" s="6" customFormat="1" ht="75.75" customHeight="1">
      <c r="B13" s="28"/>
      <c r="C13" s="28"/>
      <c r="D13" s="28"/>
      <c r="E13" s="28"/>
      <c r="F13" s="28"/>
      <c r="G13" s="27"/>
      <c r="H13" s="27"/>
    </row>
  </sheetData>
  <mergeCells count="3">
    <mergeCell ref="C1:D1"/>
    <mergeCell ref="C2:D2"/>
    <mergeCell ref="K1:L1"/>
  </mergeCells>
  <conditionalFormatting sqref="B6:H6">
    <cfRule type="expression" dxfId="59" priority="5">
      <formula>ČísloZobrazenéhoMěsíce&lt;&gt;MONTH(B6)</formula>
    </cfRule>
  </conditionalFormatting>
  <conditionalFormatting sqref="B8:H8">
    <cfRule type="expression" dxfId="58" priority="4">
      <formula>ČísloZobrazenéhoMěsíce&lt;&gt;MONTH(B8)</formula>
    </cfRule>
  </conditionalFormatting>
  <conditionalFormatting sqref="B10:H10">
    <cfRule type="expression" dxfId="57" priority="3">
      <formula>ČísloZobrazenéhoMěsíce&lt;&gt;MONTH(B10)</formula>
    </cfRule>
  </conditionalFormatting>
  <conditionalFormatting sqref="B12:H12">
    <cfRule type="expression" dxfId="56" priority="2">
      <formula>ČísloZobrazenéhoMěsíce&lt;&gt;MONTH(B12)</formula>
    </cfRule>
  </conditionalFormatting>
  <conditionalFormatting sqref="B4:H4">
    <cfRule type="expression" dxfId="5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19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46167</v>
      </c>
      <c r="C3" s="16">
        <v>46168</v>
      </c>
      <c r="D3" s="17">
        <v>46169</v>
      </c>
      <c r="E3" s="16">
        <v>46170</v>
      </c>
      <c r="F3" s="17">
        <v>46171</v>
      </c>
      <c r="G3" s="16">
        <v>46172</v>
      </c>
      <c r="H3" s="18">
        <v>46173</v>
      </c>
    </row>
    <row r="4" spans="2:12" s="4" customFormat="1" ht="16.5" customHeight="1">
      <c r="B4" s="14">
        <f t="array" ref="B4:H4">INDEX(kalendář,ndx+0)</f>
        <v>46174</v>
      </c>
      <c r="C4" s="14">
        <v>46175</v>
      </c>
      <c r="D4" s="14">
        <v>46176</v>
      </c>
      <c r="E4" s="14">
        <v>46177</v>
      </c>
      <c r="F4" s="14">
        <v>46178</v>
      </c>
      <c r="G4" s="14">
        <v>46179</v>
      </c>
      <c r="H4" s="14">
        <v>46180</v>
      </c>
    </row>
    <row r="5" spans="2:12" s="6" customFormat="1" ht="75.75" customHeight="1">
      <c r="B5" s="28"/>
      <c r="C5" s="28"/>
      <c r="D5" s="28"/>
      <c r="E5" s="28"/>
      <c r="F5" s="28"/>
      <c r="G5" s="35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46181</v>
      </c>
      <c r="C6" s="5">
        <v>46182</v>
      </c>
      <c r="D6" s="5">
        <v>46183</v>
      </c>
      <c r="E6" s="5">
        <v>46184</v>
      </c>
      <c r="F6" s="5">
        <v>46185</v>
      </c>
      <c r="G6" s="5">
        <v>46186</v>
      </c>
      <c r="H6" s="5">
        <v>46187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35"/>
      <c r="H7" s="35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46188</v>
      </c>
      <c r="C8" s="5">
        <v>46189</v>
      </c>
      <c r="D8" s="5">
        <v>46190</v>
      </c>
      <c r="E8" s="5">
        <v>46191</v>
      </c>
      <c r="F8" s="5">
        <v>46192</v>
      </c>
      <c r="G8" s="5">
        <v>46193</v>
      </c>
      <c r="H8" s="5">
        <v>46194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35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46195</v>
      </c>
      <c r="C10" s="5">
        <v>46196</v>
      </c>
      <c r="D10" s="5">
        <v>46197</v>
      </c>
      <c r="E10" s="5">
        <v>46198</v>
      </c>
      <c r="F10" s="5">
        <v>46199</v>
      </c>
      <c r="G10" s="5">
        <v>46200</v>
      </c>
      <c r="H10" s="5">
        <v>46201</v>
      </c>
      <c r="J10" s="8"/>
      <c r="K10" s="8"/>
      <c r="L10" s="13"/>
    </row>
    <row r="11" spans="2:12" s="6" customFormat="1" ht="75.75" customHeight="1">
      <c r="B11" s="28"/>
      <c r="C11" s="39"/>
      <c r="D11" s="28"/>
      <c r="E11" s="28"/>
      <c r="F11" s="28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46202</v>
      </c>
      <c r="C12" s="5">
        <v>46203</v>
      </c>
      <c r="D12" s="5">
        <v>46204</v>
      </c>
      <c r="E12" s="5">
        <v>46205</v>
      </c>
      <c r="F12" s="5">
        <v>46206</v>
      </c>
      <c r="G12" s="5">
        <v>46207</v>
      </c>
      <c r="H12" s="5">
        <v>46208</v>
      </c>
    </row>
    <row r="13" spans="2:12" s="6" customFormat="1" ht="75.75" customHeight="1">
      <c r="B13" s="28"/>
      <c r="C13" s="39"/>
      <c r="D13" s="28"/>
      <c r="E13" s="28"/>
      <c r="F13" s="27"/>
      <c r="G13" s="27"/>
      <c r="H13" s="27"/>
    </row>
  </sheetData>
  <mergeCells count="3">
    <mergeCell ref="C1:D1"/>
    <mergeCell ref="C2:D2"/>
    <mergeCell ref="K1:L1"/>
  </mergeCells>
  <conditionalFormatting sqref="B6:H6">
    <cfRule type="expression" dxfId="54" priority="5">
      <formula>ČísloZobrazenéhoMěsíce&lt;&gt;MONTH(B6)</formula>
    </cfRule>
  </conditionalFormatting>
  <conditionalFormatting sqref="B8:H8">
    <cfRule type="expression" dxfId="53" priority="4">
      <formula>ČísloZobrazenéhoMěsíce&lt;&gt;MONTH(B8)</formula>
    </cfRule>
  </conditionalFormatting>
  <conditionalFormatting sqref="B10:H10">
    <cfRule type="expression" dxfId="52" priority="3">
      <formula>ČísloZobrazenéhoMěsíce&lt;&gt;MONTH(B10)</formula>
    </cfRule>
  </conditionalFormatting>
  <conditionalFormatting sqref="B12:H12">
    <cfRule type="expression" dxfId="51" priority="2">
      <formula>ČísloZobrazenéhoMěsíce&lt;&gt;MONTH(B12)</formula>
    </cfRule>
  </conditionalFormatting>
  <conditionalFormatting sqref="B4:H4">
    <cfRule type="expression" dxfId="5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Do této buňky zadejte denní poznámky. Řádky 5, 7, 9, 11, 13 a 15 obsahují buňky pod dnem v týdnu určené pro denní poznámky." sqref="B5" xr:uid="{09B0CA66-65BA-472C-A8BB-04039541626B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20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46195</v>
      </c>
      <c r="C3" s="16">
        <v>46196</v>
      </c>
      <c r="D3" s="17">
        <v>46197</v>
      </c>
      <c r="E3" s="16">
        <v>46198</v>
      </c>
      <c r="F3" s="17">
        <v>46199</v>
      </c>
      <c r="G3" s="16">
        <v>46200</v>
      </c>
      <c r="H3" s="18">
        <v>46201</v>
      </c>
    </row>
    <row r="4" spans="2:12" s="4" customFormat="1" ht="16.5" customHeight="1">
      <c r="B4" s="14">
        <f t="array" ref="B4:H4">INDEX(kalendář,ndx+0)</f>
        <v>46202</v>
      </c>
      <c r="C4" s="14">
        <v>46203</v>
      </c>
      <c r="D4" s="14">
        <v>46204</v>
      </c>
      <c r="E4" s="14">
        <v>46205</v>
      </c>
      <c r="F4" s="14">
        <v>46206</v>
      </c>
      <c r="G4" s="14">
        <v>46207</v>
      </c>
      <c r="H4" s="14">
        <v>46208</v>
      </c>
    </row>
    <row r="5" spans="2:12" s="6" customFormat="1" ht="75.75" customHeight="1">
      <c r="B5" s="38"/>
      <c r="C5" s="38"/>
      <c r="D5" s="38"/>
      <c r="E5" s="38"/>
      <c r="F5" s="38"/>
      <c r="G5" s="38"/>
      <c r="H5" s="3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46209</v>
      </c>
      <c r="C6" s="5">
        <v>46210</v>
      </c>
      <c r="D6" s="5">
        <v>46211</v>
      </c>
      <c r="E6" s="5">
        <v>46212</v>
      </c>
      <c r="F6" s="5">
        <v>46213</v>
      </c>
      <c r="G6" s="5">
        <v>46214</v>
      </c>
      <c r="H6" s="5">
        <v>46215</v>
      </c>
      <c r="J6" s="8"/>
      <c r="K6" s="8"/>
      <c r="L6" s="13"/>
    </row>
    <row r="7" spans="2:12" s="6" customFormat="1" ht="75.75" customHeight="1">
      <c r="B7" s="38"/>
      <c r="C7" s="38"/>
      <c r="D7" s="38"/>
      <c r="E7" s="38"/>
      <c r="F7" s="38"/>
      <c r="G7" s="38"/>
      <c r="H7" s="3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46216</v>
      </c>
      <c r="C8" s="5">
        <v>46217</v>
      </c>
      <c r="D8" s="5">
        <v>46218</v>
      </c>
      <c r="E8" s="5">
        <v>46219</v>
      </c>
      <c r="F8" s="5">
        <v>46220</v>
      </c>
      <c r="G8" s="5">
        <v>46221</v>
      </c>
      <c r="H8" s="5">
        <v>46222</v>
      </c>
      <c r="J8" s="8"/>
      <c r="K8" s="8"/>
      <c r="L8" s="13"/>
    </row>
    <row r="9" spans="2:12" s="6" customFormat="1" ht="75.75" customHeight="1">
      <c r="B9" s="38"/>
      <c r="C9" s="38"/>
      <c r="D9" s="38"/>
      <c r="E9" s="38"/>
      <c r="F9" s="38"/>
      <c r="G9" s="38"/>
      <c r="H9" s="3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46223</v>
      </c>
      <c r="C10" s="5">
        <v>46224</v>
      </c>
      <c r="D10" s="5">
        <v>46225</v>
      </c>
      <c r="E10" s="5">
        <v>46226</v>
      </c>
      <c r="F10" s="5">
        <v>46227</v>
      </c>
      <c r="G10" s="5">
        <v>46228</v>
      </c>
      <c r="H10" s="5">
        <v>46229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2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46230</v>
      </c>
      <c r="C12" s="5">
        <v>46231</v>
      </c>
      <c r="D12" s="5">
        <v>46232</v>
      </c>
      <c r="E12" s="5">
        <v>46233</v>
      </c>
      <c r="F12" s="5">
        <v>46234</v>
      </c>
      <c r="G12" s="5">
        <v>46235</v>
      </c>
      <c r="H12" s="5">
        <v>46236</v>
      </c>
    </row>
    <row r="13" spans="2:12" s="6" customFormat="1" ht="75.75" customHeight="1">
      <c r="B13" s="32"/>
      <c r="C13" s="42"/>
      <c r="D13" s="30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49" priority="5">
      <formula>ČísloZobrazenéhoMěsíce&lt;&gt;MONTH(B6)</formula>
    </cfRule>
  </conditionalFormatting>
  <conditionalFormatting sqref="B8:H8">
    <cfRule type="expression" dxfId="48" priority="4">
      <formula>ČísloZobrazenéhoMěsíce&lt;&gt;MONTH(B8)</formula>
    </cfRule>
  </conditionalFormatting>
  <conditionalFormatting sqref="B10:H10">
    <cfRule type="expression" dxfId="47" priority="3">
      <formula>ČísloZobrazenéhoMěsíce&lt;&gt;MONTH(B10)</formula>
    </cfRule>
  </conditionalFormatting>
  <conditionalFormatting sqref="B12:H12">
    <cfRule type="expression" dxfId="46" priority="2">
      <formula>ČísloZobrazenéhoMěsíce&lt;&gt;MONTH(B12)</formula>
    </cfRule>
  </conditionalFormatting>
  <conditionalFormatting sqref="B4:H4">
    <cfRule type="expression" dxfId="45" priority="1">
      <formula>ČísloZobrazenéhoMěsíce&lt;&gt;MONTH(B4)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15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45677</v>
      </c>
      <c r="C3" s="16">
        <v>45678</v>
      </c>
      <c r="D3" s="17">
        <v>45679</v>
      </c>
      <c r="E3" s="16">
        <v>45680</v>
      </c>
      <c r="F3" s="17">
        <v>45681</v>
      </c>
      <c r="G3" s="16">
        <v>45682</v>
      </c>
      <c r="H3" s="18">
        <v>45683</v>
      </c>
    </row>
    <row r="4" spans="2:12" s="4" customFormat="1" ht="16.5" customHeight="1">
      <c r="B4" s="14">
        <f t="array" ref="B4:H4">INDEX(kalendář,ndx+0)</f>
        <v>45684</v>
      </c>
      <c r="C4" s="14">
        <v>45685</v>
      </c>
      <c r="D4" s="14">
        <v>45686</v>
      </c>
      <c r="E4" s="14">
        <v>45687</v>
      </c>
      <c r="F4" s="14">
        <v>45688</v>
      </c>
      <c r="G4" s="14">
        <v>45689</v>
      </c>
      <c r="H4" s="14">
        <v>45690</v>
      </c>
    </row>
    <row r="5" spans="2:12" s="6" customFormat="1" ht="75.75" customHeight="1">
      <c r="B5" s="28"/>
      <c r="C5" s="28"/>
      <c r="D5" s="28"/>
      <c r="E5" s="30"/>
      <c r="F5" s="31"/>
      <c r="G5" s="30"/>
      <c r="H5" s="27"/>
      <c r="J5" s="7" t="s">
        <v>7</v>
      </c>
      <c r="K5" s="8"/>
      <c r="L5" s="12" t="s">
        <v>8</v>
      </c>
    </row>
    <row r="6" spans="2:12" s="4" customFormat="1" ht="16.5" customHeight="1">
      <c r="B6" s="14">
        <f t="array" ref="B6:H6">INDEX(kalendář,ndx+1)</f>
        <v>45691</v>
      </c>
      <c r="C6" s="14">
        <v>45692</v>
      </c>
      <c r="D6" s="14">
        <v>45693</v>
      </c>
      <c r="E6" s="14">
        <v>45694</v>
      </c>
      <c r="F6" s="14">
        <v>45695</v>
      </c>
      <c r="G6" s="14">
        <v>45696</v>
      </c>
      <c r="H6" s="14">
        <v>45697</v>
      </c>
      <c r="J6" s="8"/>
      <c r="K6" s="8"/>
      <c r="L6" s="13"/>
    </row>
    <row r="7" spans="2:12" s="6" customFormat="1" ht="75.75" customHeight="1">
      <c r="B7" s="27"/>
      <c r="C7" s="31"/>
      <c r="D7" s="31"/>
      <c r="E7" s="31"/>
      <c r="F7" s="31"/>
      <c r="G7" s="27"/>
      <c r="H7" s="27"/>
      <c r="J7" s="9" t="s">
        <v>9</v>
      </c>
      <c r="K7" s="8"/>
      <c r="L7" s="12" t="s">
        <v>10</v>
      </c>
    </row>
    <row r="8" spans="2:12" s="4" customFormat="1" ht="16.5" customHeight="1">
      <c r="B8" s="14">
        <f t="array" ref="B8:H8">INDEX(kalendář,ndx+2)</f>
        <v>45698</v>
      </c>
      <c r="C8" s="14">
        <v>45699</v>
      </c>
      <c r="D8" s="14">
        <v>45700</v>
      </c>
      <c r="E8" s="14">
        <v>45701</v>
      </c>
      <c r="F8" s="14">
        <v>45702</v>
      </c>
      <c r="G8" s="14">
        <v>45703</v>
      </c>
      <c r="H8" s="14">
        <v>45704</v>
      </c>
      <c r="J8" s="8"/>
      <c r="K8" s="8"/>
      <c r="L8" s="13"/>
    </row>
    <row r="9" spans="2:12" s="6" customFormat="1" ht="75.75" customHeight="1">
      <c r="B9" s="31"/>
      <c r="C9" s="31"/>
      <c r="D9" s="31"/>
      <c r="E9" s="30"/>
      <c r="F9" s="31"/>
      <c r="G9" s="30"/>
      <c r="H9" s="30"/>
      <c r="J9" s="10" t="s">
        <v>11</v>
      </c>
      <c r="K9" s="8"/>
      <c r="L9" s="12" t="s">
        <v>12</v>
      </c>
    </row>
    <row r="10" spans="2:12" s="4" customFormat="1" ht="16.5" customHeight="1">
      <c r="B10" s="14">
        <f t="array" ref="B10:H10">INDEX(kalendář,ndx+3)</f>
        <v>45705</v>
      </c>
      <c r="C10" s="14">
        <v>45706</v>
      </c>
      <c r="D10" s="14">
        <v>45707</v>
      </c>
      <c r="E10" s="14">
        <v>45708</v>
      </c>
      <c r="F10" s="14">
        <v>45709</v>
      </c>
      <c r="G10" s="14">
        <v>45710</v>
      </c>
      <c r="H10" s="14">
        <v>45711</v>
      </c>
      <c r="J10" s="8"/>
      <c r="K10" s="8"/>
      <c r="L10" s="13"/>
    </row>
    <row r="11" spans="2:12" s="6" customFormat="1" ht="75.75" customHeight="1">
      <c r="B11" s="27"/>
      <c r="C11" s="31"/>
      <c r="D11" s="31"/>
      <c r="E11" s="30"/>
      <c r="F11" s="31"/>
      <c r="G11" s="30"/>
      <c r="H11" s="31"/>
      <c r="J11" s="11" t="s">
        <v>13</v>
      </c>
      <c r="K11" s="8"/>
      <c r="L11" s="12" t="s">
        <v>14</v>
      </c>
    </row>
    <row r="12" spans="2:12" s="4" customFormat="1" ht="16.5" customHeight="1">
      <c r="B12" s="14">
        <f t="array" ref="B12:H12">INDEX(kalendář,ndx+4)</f>
        <v>45712</v>
      </c>
      <c r="C12" s="14">
        <v>45713</v>
      </c>
      <c r="D12" s="14">
        <v>45714</v>
      </c>
      <c r="E12" s="14">
        <v>45715</v>
      </c>
      <c r="F12" s="14">
        <v>45716</v>
      </c>
      <c r="G12" s="14">
        <v>45717</v>
      </c>
      <c r="H12" s="14">
        <v>45718</v>
      </c>
    </row>
    <row r="13" spans="2:12" s="6" customFormat="1" ht="75.75" customHeight="1">
      <c r="B13" s="30"/>
      <c r="C13" s="27"/>
      <c r="D13" s="31"/>
      <c r="E13" s="30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34" priority="5">
      <formula>ČísloZobrazenéhoMěsíce&lt;&gt;MONTH(B6)</formula>
    </cfRule>
  </conditionalFormatting>
  <conditionalFormatting sqref="B8:H8">
    <cfRule type="expression" dxfId="133" priority="4">
      <formula>ČísloZobrazenéhoMěsíce&lt;&gt;MONTH(B8)</formula>
    </cfRule>
  </conditionalFormatting>
  <conditionalFormatting sqref="B10:H10">
    <cfRule type="expression" dxfId="132" priority="3">
      <formula>ČísloZobrazenéhoMěsíce&lt;&gt;MONTH(B10)</formula>
    </cfRule>
  </conditionalFormatting>
  <conditionalFormatting sqref="B12:H12">
    <cfRule type="expression" dxfId="131" priority="2">
      <formula>ČísloZobrazenéhoMěsíce&lt;&gt;MONTH(B12)</formula>
    </cfRule>
  </conditionalFormatting>
  <conditionalFormatting sqref="B4:H4">
    <cfRule type="expression" dxfId="13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21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46223</v>
      </c>
      <c r="C3" s="16">
        <v>46224</v>
      </c>
      <c r="D3" s="17">
        <v>46225</v>
      </c>
      <c r="E3" s="16">
        <v>46226</v>
      </c>
      <c r="F3" s="17">
        <v>46227</v>
      </c>
      <c r="G3" s="16">
        <v>46228</v>
      </c>
      <c r="H3" s="18">
        <v>46229</v>
      </c>
    </row>
    <row r="4" spans="2:12" s="4" customFormat="1" ht="16.5" customHeight="1">
      <c r="B4" s="14">
        <f t="array" ref="B4:H4">INDEX(kalendář,ndx+0)</f>
        <v>46230</v>
      </c>
      <c r="C4" s="14">
        <v>46231</v>
      </c>
      <c r="D4" s="14">
        <v>46232</v>
      </c>
      <c r="E4" s="14">
        <v>46233</v>
      </c>
      <c r="F4" s="14">
        <v>46234</v>
      </c>
      <c r="G4" s="14">
        <v>46235</v>
      </c>
      <c r="H4" s="14">
        <v>46236</v>
      </c>
    </row>
    <row r="5" spans="2:12" s="6" customFormat="1" ht="75.75" customHeight="1">
      <c r="B5" s="28"/>
      <c r="C5" s="28"/>
      <c r="D5" s="28"/>
      <c r="E5" s="32"/>
      <c r="F5" s="33"/>
      <c r="G5" s="35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46237</v>
      </c>
      <c r="C6" s="5">
        <v>46238</v>
      </c>
      <c r="D6" s="5">
        <v>46239</v>
      </c>
      <c r="E6" s="5">
        <v>46240</v>
      </c>
      <c r="F6" s="5">
        <v>46241</v>
      </c>
      <c r="G6" s="5">
        <v>46242</v>
      </c>
      <c r="H6" s="5">
        <v>46243</v>
      </c>
      <c r="J6" s="8"/>
      <c r="K6" s="8"/>
      <c r="L6" s="13"/>
    </row>
    <row r="7" spans="2:12" s="6" customFormat="1" ht="75.75" customHeight="1">
      <c r="B7" s="32"/>
      <c r="C7" s="32"/>
      <c r="D7" s="33"/>
      <c r="E7" s="32"/>
      <c r="F7" s="33"/>
      <c r="G7" s="33"/>
      <c r="H7" s="35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46244</v>
      </c>
      <c r="C8" s="5">
        <v>46245</v>
      </c>
      <c r="D8" s="5">
        <v>46246</v>
      </c>
      <c r="E8" s="5">
        <v>46247</v>
      </c>
      <c r="F8" s="5">
        <v>46248</v>
      </c>
      <c r="G8" s="5">
        <v>46249</v>
      </c>
      <c r="H8" s="5">
        <v>46250</v>
      </c>
      <c r="J8" s="8"/>
      <c r="K8" s="8"/>
      <c r="L8" s="13"/>
    </row>
    <row r="9" spans="2:12" s="6" customFormat="1" ht="75.75" customHeight="1">
      <c r="B9" s="32"/>
      <c r="C9" s="32"/>
      <c r="D9" s="32"/>
      <c r="E9" s="33"/>
      <c r="F9" s="32"/>
      <c r="G9" s="35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46251</v>
      </c>
      <c r="C10" s="5">
        <v>46252</v>
      </c>
      <c r="D10" s="5">
        <v>46253</v>
      </c>
      <c r="E10" s="5">
        <v>46254</v>
      </c>
      <c r="F10" s="5">
        <v>46255</v>
      </c>
      <c r="G10" s="5">
        <v>46256</v>
      </c>
      <c r="H10" s="5">
        <v>46257</v>
      </c>
      <c r="J10" s="8"/>
      <c r="K10" s="8"/>
      <c r="L10" s="13"/>
    </row>
    <row r="11" spans="2:12" s="6" customFormat="1" ht="75.75" customHeight="1">
      <c r="B11" s="32"/>
      <c r="C11" s="33"/>
      <c r="D11" s="32"/>
      <c r="E11" s="32"/>
      <c r="F11" s="33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46258</v>
      </c>
      <c r="C12" s="5">
        <v>46259</v>
      </c>
      <c r="D12" s="5">
        <v>46260</v>
      </c>
      <c r="E12" s="5">
        <v>46261</v>
      </c>
      <c r="F12" s="5">
        <v>46262</v>
      </c>
      <c r="G12" s="5">
        <v>46263</v>
      </c>
      <c r="H12" s="5">
        <v>46264</v>
      </c>
    </row>
    <row r="13" spans="2:12" s="6" customFormat="1" ht="75.75" customHeight="1">
      <c r="B13" s="32"/>
      <c r="C13" s="28"/>
      <c r="D13" s="27"/>
      <c r="E13" s="32"/>
      <c r="F13" s="32"/>
      <c r="G13" s="32"/>
      <c r="H13" s="28"/>
    </row>
  </sheetData>
  <mergeCells count="3">
    <mergeCell ref="C1:D1"/>
    <mergeCell ref="C2:D2"/>
    <mergeCell ref="K1:L1"/>
  </mergeCells>
  <conditionalFormatting sqref="B6:H6">
    <cfRule type="expression" dxfId="44" priority="5">
      <formula>ČísloZobrazenéhoMěsíce&lt;&gt;MONTH(B6)</formula>
    </cfRule>
  </conditionalFormatting>
  <conditionalFormatting sqref="B8:H8">
    <cfRule type="expression" dxfId="43" priority="4">
      <formula>ČísloZobrazenéhoMěsíce&lt;&gt;MONTH(B8)</formula>
    </cfRule>
  </conditionalFormatting>
  <conditionalFormatting sqref="B10:H10">
    <cfRule type="expression" dxfId="42" priority="3">
      <formula>ČísloZobrazenéhoMěsíce&lt;&gt;MONTH(B10)</formula>
    </cfRule>
  </conditionalFormatting>
  <conditionalFormatting sqref="B12:H12">
    <cfRule type="expression" dxfId="41" priority="2">
      <formula>ČísloZobrazenéhoMěsíce&lt;&gt;MONTH(B12)</formula>
    </cfRule>
  </conditionalFormatting>
  <conditionalFormatting sqref="B4:H4">
    <cfRule type="expression" dxfId="4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22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46258</v>
      </c>
      <c r="C3" s="16">
        <v>46259</v>
      </c>
      <c r="D3" s="17">
        <v>46260</v>
      </c>
      <c r="E3" s="16">
        <v>46261</v>
      </c>
      <c r="F3" s="17">
        <v>46262</v>
      </c>
      <c r="G3" s="16">
        <v>46263</v>
      </c>
      <c r="H3" s="18">
        <v>46264</v>
      </c>
    </row>
    <row r="4" spans="2:12" s="4" customFormat="1" ht="16.5" customHeight="1">
      <c r="B4" s="14">
        <f t="array" ref="B4:H4">INDEX(kalendář,ndx+0)</f>
        <v>46265</v>
      </c>
      <c r="C4" s="14">
        <v>46266</v>
      </c>
      <c r="D4" s="14">
        <v>46267</v>
      </c>
      <c r="E4" s="14">
        <v>46268</v>
      </c>
      <c r="F4" s="14">
        <v>46269</v>
      </c>
      <c r="G4" s="14">
        <v>46270</v>
      </c>
      <c r="H4" s="14">
        <v>46271</v>
      </c>
    </row>
    <row r="5" spans="2:12" s="6" customFormat="1" ht="75.75" customHeight="1">
      <c r="B5" s="28"/>
      <c r="C5" s="28"/>
      <c r="D5" s="28"/>
      <c r="E5" s="28"/>
      <c r="F5" s="28"/>
      <c r="G5" s="28"/>
      <c r="H5" s="33"/>
      <c r="J5" s="26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46272</v>
      </c>
      <c r="C6" s="5">
        <v>46273</v>
      </c>
      <c r="D6" s="5">
        <v>46274</v>
      </c>
      <c r="E6" s="5">
        <v>46275</v>
      </c>
      <c r="F6" s="5">
        <v>46276</v>
      </c>
      <c r="G6" s="5">
        <v>46277</v>
      </c>
      <c r="H6" s="5">
        <v>46278</v>
      </c>
      <c r="J6" s="8"/>
      <c r="K6" s="8"/>
      <c r="L6" s="13"/>
    </row>
    <row r="7" spans="2:12" s="6" customFormat="1" ht="75.75" customHeight="1">
      <c r="B7" s="37"/>
      <c r="C7" s="28"/>
      <c r="D7" s="28"/>
      <c r="E7" s="28"/>
      <c r="F7" s="33"/>
      <c r="G7" s="33"/>
      <c r="H7" s="3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46279</v>
      </c>
      <c r="C8" s="5">
        <v>46280</v>
      </c>
      <c r="D8" s="5">
        <v>46281</v>
      </c>
      <c r="E8" s="5">
        <v>46282</v>
      </c>
      <c r="F8" s="5">
        <v>46283</v>
      </c>
      <c r="G8" s="5">
        <v>46284</v>
      </c>
      <c r="H8" s="5">
        <v>46285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33"/>
      <c r="G9" s="33"/>
      <c r="H9" s="3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46286</v>
      </c>
      <c r="C10" s="5">
        <v>46287</v>
      </c>
      <c r="D10" s="5">
        <v>46288</v>
      </c>
      <c r="E10" s="5">
        <v>46289</v>
      </c>
      <c r="F10" s="5">
        <v>46290</v>
      </c>
      <c r="G10" s="5">
        <v>46291</v>
      </c>
      <c r="H10" s="5">
        <v>46292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33"/>
      <c r="G11" s="33"/>
      <c r="H11" s="3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46293</v>
      </c>
      <c r="C12" s="5">
        <v>46294</v>
      </c>
      <c r="D12" s="5">
        <v>46295</v>
      </c>
      <c r="E12" s="5">
        <v>46296</v>
      </c>
      <c r="F12" s="5">
        <v>46297</v>
      </c>
      <c r="G12" s="5">
        <v>46298</v>
      </c>
      <c r="H12" s="5">
        <v>46299</v>
      </c>
    </row>
    <row r="13" spans="2:12" s="6" customFormat="1" ht="75.75" customHeight="1">
      <c r="B13" s="28"/>
      <c r="C13" s="28"/>
      <c r="D13" s="28"/>
      <c r="E13" s="28"/>
      <c r="F13" s="30"/>
      <c r="G13" s="30"/>
      <c r="H13" s="37"/>
    </row>
  </sheetData>
  <mergeCells count="3">
    <mergeCell ref="C1:D1"/>
    <mergeCell ref="C2:D2"/>
    <mergeCell ref="K1:L1"/>
  </mergeCells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conditionalFormatting sqref="B4:H4">
    <cfRule type="expression" dxfId="3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23</v>
      </c>
      <c r="D1" s="46"/>
      <c r="E1" s="2" t="s">
        <v>1</v>
      </c>
      <c r="F1" s="23" t="str">
        <f>K1</f>
        <v>U13 - SŽB</v>
      </c>
      <c r="J1" s="44" t="s">
        <v>2</v>
      </c>
      <c r="K1" s="48" t="s">
        <v>3</v>
      </c>
      <c r="L1" s="48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46286</v>
      </c>
      <c r="C3" s="16">
        <v>46287</v>
      </c>
      <c r="D3" s="17">
        <v>46288</v>
      </c>
      <c r="E3" s="16">
        <v>46289</v>
      </c>
      <c r="F3" s="17">
        <v>46290</v>
      </c>
      <c r="G3" s="16">
        <v>46291</v>
      </c>
      <c r="H3" s="18">
        <v>46292</v>
      </c>
    </row>
    <row r="4" spans="2:12" s="4" customFormat="1" ht="16.5" customHeight="1">
      <c r="B4" s="14">
        <f t="array" ref="B4:H4">INDEX(kalendář,ndx+0)</f>
        <v>46293</v>
      </c>
      <c r="C4" s="14">
        <v>46294</v>
      </c>
      <c r="D4" s="14">
        <v>46295</v>
      </c>
      <c r="E4" s="14">
        <v>46296</v>
      </c>
      <c r="F4" s="14">
        <v>46297</v>
      </c>
      <c r="G4" s="14">
        <v>46298</v>
      </c>
      <c r="H4" s="14">
        <v>46299</v>
      </c>
    </row>
    <row r="5" spans="2:12" s="6" customFormat="1" ht="75.75" customHeight="1">
      <c r="B5" s="28"/>
      <c r="C5" s="32"/>
      <c r="D5" s="32"/>
      <c r="E5" s="32"/>
      <c r="F5" s="30"/>
      <c r="G5" s="30"/>
      <c r="H5" s="2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46300</v>
      </c>
      <c r="C6" s="5">
        <v>46301</v>
      </c>
      <c r="D6" s="5">
        <v>46302</v>
      </c>
      <c r="E6" s="5">
        <v>46303</v>
      </c>
      <c r="F6" s="5">
        <v>46304</v>
      </c>
      <c r="G6" s="5">
        <v>46305</v>
      </c>
      <c r="H6" s="5">
        <v>46306</v>
      </c>
      <c r="J6" s="8"/>
      <c r="K6" s="8"/>
      <c r="L6" s="13"/>
    </row>
    <row r="7" spans="2:12" s="6" customFormat="1" ht="75.75" customHeight="1">
      <c r="B7" s="32"/>
      <c r="C7" s="32"/>
      <c r="D7" s="32"/>
      <c r="E7" s="32"/>
      <c r="F7" s="30"/>
      <c r="G7" s="30"/>
      <c r="H7" s="2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46307</v>
      </c>
      <c r="C8" s="5">
        <v>46308</v>
      </c>
      <c r="D8" s="5">
        <v>46309</v>
      </c>
      <c r="E8" s="5">
        <v>46310</v>
      </c>
      <c r="F8" s="5">
        <v>46311</v>
      </c>
      <c r="G8" s="5">
        <v>46312</v>
      </c>
      <c r="H8" s="5">
        <v>46313</v>
      </c>
      <c r="J8" s="8"/>
      <c r="K8" s="8"/>
      <c r="L8" s="13"/>
    </row>
    <row r="9" spans="2:12" s="6" customFormat="1" ht="75.75" customHeight="1">
      <c r="B9" s="32"/>
      <c r="C9" s="32"/>
      <c r="D9" s="32"/>
      <c r="E9" s="32"/>
      <c r="F9" s="30"/>
      <c r="G9" s="30"/>
      <c r="H9" s="2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46314</v>
      </c>
      <c r="C10" s="5">
        <v>46315</v>
      </c>
      <c r="D10" s="5">
        <v>46316</v>
      </c>
      <c r="E10" s="5">
        <v>46317</v>
      </c>
      <c r="F10" s="5">
        <v>46318</v>
      </c>
      <c r="G10" s="5">
        <v>46319</v>
      </c>
      <c r="H10" s="5">
        <v>46320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0"/>
      <c r="G11" s="30"/>
      <c r="H11" s="2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46321</v>
      </c>
      <c r="C12" s="5">
        <v>46322</v>
      </c>
      <c r="D12" s="5">
        <v>46323</v>
      </c>
      <c r="E12" s="5">
        <v>46324</v>
      </c>
      <c r="F12" s="5">
        <v>46325</v>
      </c>
      <c r="G12" s="5">
        <v>46326</v>
      </c>
      <c r="H12" s="5">
        <v>46327</v>
      </c>
    </row>
    <row r="13" spans="2:12" s="6" customFormat="1" ht="75.75" customHeight="1">
      <c r="B13" s="32"/>
      <c r="C13" s="32"/>
      <c r="D13" s="32"/>
      <c r="E13" s="32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conditionalFormatting sqref="B4:H4">
    <cfRule type="expression" dxfId="3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3"/>
  <sheetViews>
    <sheetView showGridLines="0" showRuler="0" zoomScale="70" zoomScaleNormal="70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6" t="s">
        <v>24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46321</v>
      </c>
      <c r="C3" s="16">
        <v>46322</v>
      </c>
      <c r="D3" s="17">
        <v>46323</v>
      </c>
      <c r="E3" s="16">
        <v>46324</v>
      </c>
      <c r="F3" s="17">
        <v>46325</v>
      </c>
      <c r="G3" s="16">
        <v>46326</v>
      </c>
      <c r="H3" s="18">
        <v>46327</v>
      </c>
    </row>
    <row r="4" spans="2:12" s="4" customFormat="1" ht="16.5" customHeight="1">
      <c r="B4" s="14">
        <f t="array" ref="B4:H4">INDEX(kalendář,ndx+0)</f>
        <v>46321</v>
      </c>
      <c r="C4" s="14">
        <v>46322</v>
      </c>
      <c r="D4" s="14">
        <v>46323</v>
      </c>
      <c r="E4" s="14">
        <v>46324</v>
      </c>
      <c r="F4" s="14">
        <v>46325</v>
      </c>
      <c r="G4" s="14">
        <v>46326</v>
      </c>
      <c r="H4" s="14">
        <v>46327</v>
      </c>
    </row>
    <row r="5" spans="2:12" s="6" customFormat="1" ht="75.75" customHeight="1">
      <c r="B5" s="28"/>
      <c r="C5" s="28"/>
      <c r="D5" s="28"/>
      <c r="E5" s="28"/>
      <c r="F5" s="29"/>
      <c r="G5" s="29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46328</v>
      </c>
      <c r="C6" s="5">
        <v>46329</v>
      </c>
      <c r="D6" s="5">
        <v>46330</v>
      </c>
      <c r="E6" s="5">
        <v>46331</v>
      </c>
      <c r="F6" s="5">
        <v>46332</v>
      </c>
      <c r="G6" s="5">
        <v>46333</v>
      </c>
      <c r="H6" s="5">
        <v>46334</v>
      </c>
      <c r="J6" s="8"/>
      <c r="K6" s="8"/>
      <c r="L6" s="13"/>
    </row>
    <row r="7" spans="2:12" s="6" customFormat="1" ht="75.75" customHeight="1">
      <c r="B7" s="35"/>
      <c r="C7" s="35"/>
      <c r="D7" s="32"/>
      <c r="E7" s="32"/>
      <c r="F7" s="32"/>
      <c r="G7" s="32"/>
      <c r="H7" s="32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46335</v>
      </c>
      <c r="C8" s="5">
        <v>46336</v>
      </c>
      <c r="D8" s="5">
        <v>46337</v>
      </c>
      <c r="E8" s="5">
        <v>46338</v>
      </c>
      <c r="F8" s="5">
        <v>46339</v>
      </c>
      <c r="G8" s="5">
        <v>46340</v>
      </c>
      <c r="H8" s="5">
        <v>46341</v>
      </c>
      <c r="J8" s="8"/>
      <c r="K8" s="8"/>
      <c r="L8" s="13"/>
    </row>
    <row r="9" spans="2:12" s="6" customFormat="1" ht="75.75" customHeight="1">
      <c r="B9" s="29"/>
      <c r="C9" s="35"/>
      <c r="D9" s="32"/>
      <c r="E9" s="29"/>
      <c r="F9" s="32"/>
      <c r="G9" s="29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46342</v>
      </c>
      <c r="C10" s="5">
        <v>46343</v>
      </c>
      <c r="D10" s="5">
        <v>46344</v>
      </c>
      <c r="E10" s="5">
        <v>46345</v>
      </c>
      <c r="F10" s="5">
        <v>46346</v>
      </c>
      <c r="G10" s="5">
        <v>46347</v>
      </c>
      <c r="H10" s="5">
        <v>46348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29"/>
      <c r="G11" s="29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46349</v>
      </c>
      <c r="C12" s="5">
        <v>46350</v>
      </c>
      <c r="D12" s="5">
        <v>46351</v>
      </c>
      <c r="E12" s="5">
        <v>46352</v>
      </c>
      <c r="F12" s="5">
        <v>46353</v>
      </c>
      <c r="G12" s="5">
        <v>46354</v>
      </c>
      <c r="H12" s="5">
        <v>46355</v>
      </c>
    </row>
    <row r="13" spans="2:12" s="6" customFormat="1" ht="75.75" customHeight="1">
      <c r="B13" s="32"/>
      <c r="C13" s="32"/>
      <c r="D13" s="32"/>
      <c r="E13" s="32"/>
      <c r="F13" s="41"/>
      <c r="G13" s="41"/>
      <c r="H13" s="28"/>
    </row>
  </sheetData>
  <mergeCells count="3">
    <mergeCell ref="C1:D1"/>
    <mergeCell ref="C2:D2"/>
    <mergeCell ref="K1:L1"/>
  </mergeCells>
  <conditionalFormatting sqref="B6:H6">
    <cfRule type="expression" dxfId="29" priority="5">
      <formula>ČísloZobrazenéhoMěsíce&lt;&gt;MONTH(B6)</formula>
    </cfRule>
  </conditionalFormatting>
  <conditionalFormatting sqref="B8:H8">
    <cfRule type="expression" dxfId="28" priority="4">
      <formula>ČísloZobrazenéhoMěsíce&lt;&gt;MONTH(B8)</formula>
    </cfRule>
  </conditionalFormatting>
  <conditionalFormatting sqref="B10:H10">
    <cfRule type="expression" dxfId="27" priority="3">
      <formula>ČísloZobrazenéhoMěsíce&lt;&gt;MONTH(B10)</formula>
    </cfRule>
  </conditionalFormatting>
  <conditionalFormatting sqref="B12:H12">
    <cfRule type="expression" dxfId="26" priority="2">
      <formula>ČísloZobrazenéhoMěsíce&lt;&gt;MONTH(B12)</formula>
    </cfRule>
  </conditionalFormatting>
  <conditionalFormatting sqref="B4:H4">
    <cfRule type="expression" dxfId="2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2026</v>
      </c>
      <c r="C1" s="46" t="s">
        <v>25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46349</v>
      </c>
      <c r="C3" s="16">
        <v>46350</v>
      </c>
      <c r="D3" s="17">
        <v>46351</v>
      </c>
      <c r="E3" s="16">
        <v>46352</v>
      </c>
      <c r="F3" s="17">
        <v>46353</v>
      </c>
      <c r="G3" s="16">
        <v>46354</v>
      </c>
      <c r="H3" s="18">
        <v>46355</v>
      </c>
    </row>
    <row r="4" spans="2:12" s="4" customFormat="1" ht="16.5" customHeight="1">
      <c r="B4" s="14">
        <f t="array" ref="B4:H4">INDEX(kalendář,ndx+0)</f>
        <v>46356</v>
      </c>
      <c r="C4" s="14">
        <v>46357</v>
      </c>
      <c r="D4" s="14">
        <v>46358</v>
      </c>
      <c r="E4" s="14">
        <v>46359</v>
      </c>
      <c r="F4" s="14">
        <v>46360</v>
      </c>
      <c r="G4" s="14">
        <v>46361</v>
      </c>
      <c r="H4" s="14">
        <v>46362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46363</v>
      </c>
      <c r="C6" s="5">
        <v>46364</v>
      </c>
      <c r="D6" s="5">
        <v>46365</v>
      </c>
      <c r="E6" s="5">
        <v>46366</v>
      </c>
      <c r="F6" s="5">
        <v>46367</v>
      </c>
      <c r="G6" s="5">
        <v>46368</v>
      </c>
      <c r="H6" s="5">
        <v>46369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46370</v>
      </c>
      <c r="C8" s="5">
        <v>46371</v>
      </c>
      <c r="D8" s="5">
        <v>46372</v>
      </c>
      <c r="E8" s="5">
        <v>46373</v>
      </c>
      <c r="F8" s="5">
        <v>46374</v>
      </c>
      <c r="G8" s="5">
        <v>46375</v>
      </c>
      <c r="H8" s="5">
        <v>46376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46377</v>
      </c>
      <c r="C10" s="5">
        <v>46378</v>
      </c>
      <c r="D10" s="5">
        <v>46379</v>
      </c>
      <c r="E10" s="5">
        <v>46380</v>
      </c>
      <c r="F10" s="5">
        <v>46381</v>
      </c>
      <c r="G10" s="5">
        <v>46382</v>
      </c>
      <c r="H10" s="5">
        <v>46383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46384</v>
      </c>
      <c r="C12" s="5">
        <v>46385</v>
      </c>
      <c r="D12" s="5">
        <v>46386</v>
      </c>
      <c r="E12" s="5">
        <v>46387</v>
      </c>
      <c r="F12" s="5">
        <v>46388</v>
      </c>
      <c r="G12" s="5">
        <v>46389</v>
      </c>
      <c r="H12" s="5">
        <v>46390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24" priority="5">
      <formula>ČísloZobrazenéhoMěsíce&lt;&gt;MONTH(B6)</formula>
    </cfRule>
  </conditionalFormatting>
  <conditionalFormatting sqref="B8:H8">
    <cfRule type="expression" dxfId="23" priority="4">
      <formula>ČísloZobrazenéhoMěsíce&lt;&gt;MONTH(B8)</formula>
    </cfRule>
  </conditionalFormatting>
  <conditionalFormatting sqref="B10:H10">
    <cfRule type="expression" dxfId="22" priority="3">
      <formula>ČísloZobrazenéhoMěsíce&lt;&gt;MONTH(B10)</formula>
    </cfRule>
  </conditionalFormatting>
  <conditionalFormatting sqref="B12:H12">
    <cfRule type="expression" dxfId="21" priority="2">
      <formula>ČísloZobrazenéhoMěsíce&lt;&gt;MONTH(B12)</formula>
    </cfRule>
  </conditionalFormatting>
  <conditionalFormatting sqref="B4:H4">
    <cfRule type="expression" dxfId="2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2027</v>
      </c>
      <c r="C1" s="46" t="s">
        <v>0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46377</v>
      </c>
      <c r="C3" s="16">
        <v>46378</v>
      </c>
      <c r="D3" s="17">
        <v>46379</v>
      </c>
      <c r="E3" s="16">
        <v>46380</v>
      </c>
      <c r="F3" s="17">
        <v>46381</v>
      </c>
      <c r="G3" s="16">
        <v>46382</v>
      </c>
      <c r="H3" s="18">
        <v>46383</v>
      </c>
    </row>
    <row r="4" spans="2:12" s="4" customFormat="1" ht="16.5" customHeight="1">
      <c r="B4" s="14">
        <f t="array" ref="B4:H4">INDEX(kalendář,ndx+0)</f>
        <v>46384</v>
      </c>
      <c r="C4" s="14">
        <v>46385</v>
      </c>
      <c r="D4" s="14">
        <v>46386</v>
      </c>
      <c r="E4" s="14">
        <v>46387</v>
      </c>
      <c r="F4" s="14">
        <v>46388</v>
      </c>
      <c r="G4" s="14">
        <v>46389</v>
      </c>
      <c r="H4" s="14">
        <v>46390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46391</v>
      </c>
      <c r="C6" s="5">
        <v>46392</v>
      </c>
      <c r="D6" s="5">
        <v>46393</v>
      </c>
      <c r="E6" s="5">
        <v>46394</v>
      </c>
      <c r="F6" s="5">
        <v>46395</v>
      </c>
      <c r="G6" s="5">
        <v>46396</v>
      </c>
      <c r="H6" s="5">
        <v>46397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46398</v>
      </c>
      <c r="C8" s="5">
        <v>46399</v>
      </c>
      <c r="D8" s="5">
        <v>46400</v>
      </c>
      <c r="E8" s="5">
        <v>46401</v>
      </c>
      <c r="F8" s="5">
        <v>46402</v>
      </c>
      <c r="G8" s="5">
        <v>46403</v>
      </c>
      <c r="H8" s="5">
        <v>46404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46405</v>
      </c>
      <c r="C10" s="5">
        <v>46406</v>
      </c>
      <c r="D10" s="5">
        <v>46407</v>
      </c>
      <c r="E10" s="5">
        <v>46408</v>
      </c>
      <c r="F10" s="5">
        <v>46409</v>
      </c>
      <c r="G10" s="5">
        <v>46410</v>
      </c>
      <c r="H10" s="5">
        <v>46411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46412</v>
      </c>
      <c r="C12" s="5">
        <v>46413</v>
      </c>
      <c r="D12" s="5">
        <v>46414</v>
      </c>
      <c r="E12" s="5">
        <v>46415</v>
      </c>
      <c r="F12" s="5">
        <v>46416</v>
      </c>
      <c r="G12" s="5">
        <v>46417</v>
      </c>
      <c r="H12" s="5">
        <v>46418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K1:L1"/>
    <mergeCell ref="C2:D2"/>
  </mergeCells>
  <conditionalFormatting sqref="B6:H6">
    <cfRule type="expression" dxfId="19" priority="5">
      <formula>ČísloZobrazenéhoMěsíce&lt;&gt;MONTH(B6)</formula>
    </cfRule>
  </conditionalFormatting>
  <conditionalFormatting sqref="B8:H8">
    <cfRule type="expression" dxfId="18" priority="4">
      <formula>ČísloZobrazenéhoMěsíce&lt;&gt;MONTH(B8)</formula>
    </cfRule>
  </conditionalFormatting>
  <conditionalFormatting sqref="B10:H10">
    <cfRule type="expression" dxfId="17" priority="3">
      <formula>ČísloZobrazenéhoMěsíce&lt;&gt;MONTH(B10)</formula>
    </cfRule>
  </conditionalFormatting>
  <conditionalFormatting sqref="B12:H12">
    <cfRule type="expression" dxfId="16" priority="2">
      <formula>ČísloZobrazenéhoMěsíce&lt;&gt;MONTH(B12)</formula>
    </cfRule>
  </conditionalFormatting>
  <conditionalFormatting sqref="B4:H4">
    <cfRule type="expression" dxfId="1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2027</v>
      </c>
      <c r="C1" s="46" t="s">
        <v>15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46412</v>
      </c>
      <c r="C3" s="16">
        <v>46413</v>
      </c>
      <c r="D3" s="17">
        <v>46414</v>
      </c>
      <c r="E3" s="16">
        <v>46415</v>
      </c>
      <c r="F3" s="17">
        <v>46416</v>
      </c>
      <c r="G3" s="16">
        <v>46417</v>
      </c>
      <c r="H3" s="18">
        <v>46418</v>
      </c>
    </row>
    <row r="4" spans="2:12" s="4" customFormat="1" ht="16.5" customHeight="1">
      <c r="B4" s="14">
        <f t="array" ref="B4:H4">INDEX(kalendář,ndx+0)</f>
        <v>46419</v>
      </c>
      <c r="C4" s="14">
        <v>46420</v>
      </c>
      <c r="D4" s="14">
        <v>46421</v>
      </c>
      <c r="E4" s="14">
        <v>46422</v>
      </c>
      <c r="F4" s="14">
        <v>46423</v>
      </c>
      <c r="G4" s="14">
        <v>46424</v>
      </c>
      <c r="H4" s="14">
        <v>46425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46426</v>
      </c>
      <c r="C6" s="5">
        <v>46427</v>
      </c>
      <c r="D6" s="5">
        <v>46428</v>
      </c>
      <c r="E6" s="5">
        <v>46429</v>
      </c>
      <c r="F6" s="5">
        <v>46430</v>
      </c>
      <c r="G6" s="5">
        <v>46431</v>
      </c>
      <c r="H6" s="5">
        <v>46432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46433</v>
      </c>
      <c r="C8" s="5">
        <v>46434</v>
      </c>
      <c r="D8" s="5">
        <v>46435</v>
      </c>
      <c r="E8" s="5">
        <v>46436</v>
      </c>
      <c r="F8" s="5">
        <v>46437</v>
      </c>
      <c r="G8" s="5">
        <v>46438</v>
      </c>
      <c r="H8" s="5">
        <v>46439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46440</v>
      </c>
      <c r="C10" s="5">
        <v>46441</v>
      </c>
      <c r="D10" s="5">
        <v>46442</v>
      </c>
      <c r="E10" s="5">
        <v>46443</v>
      </c>
      <c r="F10" s="5">
        <v>46444</v>
      </c>
      <c r="G10" s="5">
        <v>46445</v>
      </c>
      <c r="H10" s="5">
        <v>46446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46447</v>
      </c>
      <c r="C12" s="5">
        <v>46448</v>
      </c>
      <c r="D12" s="5">
        <v>46449</v>
      </c>
      <c r="E12" s="5">
        <v>46450</v>
      </c>
      <c r="F12" s="5">
        <v>46451</v>
      </c>
      <c r="G12" s="5">
        <v>46452</v>
      </c>
      <c r="H12" s="5">
        <v>46453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K1:L1"/>
    <mergeCell ref="C2:D2"/>
  </mergeCells>
  <conditionalFormatting sqref="B6:H6">
    <cfRule type="expression" dxfId="14" priority="5">
      <formula>ČísloZobrazenéhoMěsíce&lt;&gt;MONTH(B6)</formula>
    </cfRule>
  </conditionalFormatting>
  <conditionalFormatting sqref="B8:H8">
    <cfRule type="expression" dxfId="13" priority="4">
      <formula>ČísloZobrazenéhoMěsíce&lt;&gt;MONTH(B8)</formula>
    </cfRule>
  </conditionalFormatting>
  <conditionalFormatting sqref="B10:H10">
    <cfRule type="expression" dxfId="12" priority="3">
      <formula>ČísloZobrazenéhoMěsíce&lt;&gt;MONTH(B10)</formula>
    </cfRule>
  </conditionalFormatting>
  <conditionalFormatting sqref="B12:H12">
    <cfRule type="expression" dxfId="11" priority="2">
      <formula>ČísloZobrazenéhoMěsíce&lt;&gt;MONTH(B12)</formula>
    </cfRule>
  </conditionalFormatting>
  <conditionalFormatting sqref="B4:H4">
    <cfRule type="expression" dxfId="1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2027</v>
      </c>
      <c r="C1" s="46" t="s">
        <v>16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46440</v>
      </c>
      <c r="C3" s="16">
        <v>46441</v>
      </c>
      <c r="D3" s="17">
        <v>46442</v>
      </c>
      <c r="E3" s="16">
        <v>46443</v>
      </c>
      <c r="F3" s="17">
        <v>46444</v>
      </c>
      <c r="G3" s="16">
        <v>46445</v>
      </c>
      <c r="H3" s="18">
        <v>46446</v>
      </c>
    </row>
    <row r="4" spans="2:12" s="4" customFormat="1" ht="16.5" customHeight="1">
      <c r="B4" s="14">
        <f t="array" ref="B4:H4">INDEX(kalendář,ndx+0)</f>
        <v>46447</v>
      </c>
      <c r="C4" s="14">
        <v>46448</v>
      </c>
      <c r="D4" s="14">
        <v>46449</v>
      </c>
      <c r="E4" s="14">
        <v>46450</v>
      </c>
      <c r="F4" s="14">
        <v>46451</v>
      </c>
      <c r="G4" s="14">
        <v>46452</v>
      </c>
      <c r="H4" s="14">
        <v>46453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46454</v>
      </c>
      <c r="C6" s="5">
        <v>46455</v>
      </c>
      <c r="D6" s="5">
        <v>46456</v>
      </c>
      <c r="E6" s="5">
        <v>46457</v>
      </c>
      <c r="F6" s="5">
        <v>46458</v>
      </c>
      <c r="G6" s="5">
        <v>46459</v>
      </c>
      <c r="H6" s="5">
        <v>46460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46461</v>
      </c>
      <c r="C8" s="5">
        <v>46462</v>
      </c>
      <c r="D8" s="5">
        <v>46463</v>
      </c>
      <c r="E8" s="5">
        <v>46464</v>
      </c>
      <c r="F8" s="5">
        <v>46465</v>
      </c>
      <c r="G8" s="5">
        <v>46466</v>
      </c>
      <c r="H8" s="5">
        <v>46467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46468</v>
      </c>
      <c r="C10" s="5">
        <v>46469</v>
      </c>
      <c r="D10" s="5">
        <v>46470</v>
      </c>
      <c r="E10" s="5">
        <v>46471</v>
      </c>
      <c r="F10" s="5">
        <v>46472</v>
      </c>
      <c r="G10" s="5">
        <v>46473</v>
      </c>
      <c r="H10" s="5">
        <v>46474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46475</v>
      </c>
      <c r="C12" s="5">
        <v>46476</v>
      </c>
      <c r="D12" s="5">
        <v>46477</v>
      </c>
      <c r="E12" s="5">
        <v>46478</v>
      </c>
      <c r="F12" s="5">
        <v>46479</v>
      </c>
      <c r="G12" s="5">
        <v>46480</v>
      </c>
      <c r="H12" s="5">
        <v>46481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K1:L1"/>
    <mergeCell ref="C2:D2"/>
  </mergeCells>
  <conditionalFormatting sqref="B6:H6">
    <cfRule type="expression" dxfId="9" priority="5">
      <formula>ČísloZobrazenéhoMěsíce&lt;&gt;MONTH(B6)</formula>
    </cfRule>
  </conditionalFormatting>
  <conditionalFormatting sqref="B8:H8">
    <cfRule type="expression" dxfId="8" priority="4">
      <formula>ČísloZobrazenéhoMěsíce&lt;&gt;MONTH(B8)</formula>
    </cfRule>
  </conditionalFormatting>
  <conditionalFormatting sqref="B10:H10">
    <cfRule type="expression" dxfId="7" priority="3">
      <formula>ČísloZobrazenéhoMěsíce&lt;&gt;MONTH(B10)</formula>
    </cfRule>
  </conditionalFormatting>
  <conditionalFormatting sqref="B12:H12">
    <cfRule type="expression" dxfId="6" priority="2">
      <formula>ČísloZobrazenéhoMěsíce&lt;&gt;MONTH(B12)</formula>
    </cfRule>
  </conditionalFormatting>
  <conditionalFormatting sqref="B4:H4">
    <cfRule type="expression" dxfId="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2027</v>
      </c>
      <c r="C1" s="46" t="s">
        <v>17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46468</v>
      </c>
      <c r="C3" s="16">
        <v>46469</v>
      </c>
      <c r="D3" s="17">
        <v>46470</v>
      </c>
      <c r="E3" s="16">
        <v>46471</v>
      </c>
      <c r="F3" s="17">
        <v>46472</v>
      </c>
      <c r="G3" s="16">
        <v>46473</v>
      </c>
      <c r="H3" s="18">
        <v>46474</v>
      </c>
    </row>
    <row r="4" spans="2:12" s="4" customFormat="1" ht="16.5" customHeight="1">
      <c r="B4" s="14">
        <f t="array" ref="B4:H4">INDEX(kalendář,ndx+0)</f>
        <v>46475</v>
      </c>
      <c r="C4" s="14">
        <v>46476</v>
      </c>
      <c r="D4" s="14">
        <v>46477</v>
      </c>
      <c r="E4" s="14">
        <v>46478</v>
      </c>
      <c r="F4" s="14">
        <v>46479</v>
      </c>
      <c r="G4" s="14">
        <v>46480</v>
      </c>
      <c r="H4" s="14">
        <v>46481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46482</v>
      </c>
      <c r="C6" s="5">
        <v>46483</v>
      </c>
      <c r="D6" s="5">
        <v>46484</v>
      </c>
      <c r="E6" s="5">
        <v>46485</v>
      </c>
      <c r="F6" s="5">
        <v>46486</v>
      </c>
      <c r="G6" s="5">
        <v>46487</v>
      </c>
      <c r="H6" s="5">
        <v>46488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46489</v>
      </c>
      <c r="C8" s="5">
        <v>46490</v>
      </c>
      <c r="D8" s="5">
        <v>46491</v>
      </c>
      <c r="E8" s="5">
        <v>46492</v>
      </c>
      <c r="F8" s="5">
        <v>46493</v>
      </c>
      <c r="G8" s="5">
        <v>46494</v>
      </c>
      <c r="H8" s="5">
        <v>46495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46496</v>
      </c>
      <c r="C10" s="5">
        <v>46497</v>
      </c>
      <c r="D10" s="5">
        <v>46498</v>
      </c>
      <c r="E10" s="5">
        <v>46499</v>
      </c>
      <c r="F10" s="5">
        <v>46500</v>
      </c>
      <c r="G10" s="5">
        <v>46501</v>
      </c>
      <c r="H10" s="5">
        <v>46502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46503</v>
      </c>
      <c r="C12" s="5">
        <v>46504</v>
      </c>
      <c r="D12" s="5">
        <v>46505</v>
      </c>
      <c r="E12" s="5">
        <v>46506</v>
      </c>
      <c r="F12" s="5">
        <v>46507</v>
      </c>
      <c r="G12" s="5">
        <v>46508</v>
      </c>
      <c r="H12" s="5">
        <v>46509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K1:L1"/>
    <mergeCell ref="C2:D2"/>
  </mergeCells>
  <conditionalFormatting sqref="B6:H6">
    <cfRule type="expression" dxfId="4" priority="5">
      <formula>ČísloZobrazenéhoMěsíce&lt;&gt;MONTH(B6)</formula>
    </cfRule>
  </conditionalFormatting>
  <conditionalFormatting sqref="B8:H8">
    <cfRule type="expression" dxfId="3" priority="4">
      <formula>ČísloZobrazenéhoMěsíce&lt;&gt;MONTH(B8)</formula>
    </cfRule>
  </conditionalFormatting>
  <conditionalFormatting sqref="B10:H10">
    <cfRule type="expression" dxfId="2" priority="3">
      <formula>ČísloZobrazenéhoMěsíce&lt;&gt;MONTH(B10)</formula>
    </cfRule>
  </conditionalFormatting>
  <conditionalFormatting sqref="B12:H12">
    <cfRule type="expression" dxfId="1" priority="2">
      <formula>ČísloZobrazenéhoMěsíce&lt;&gt;MONTH(B12)</formula>
    </cfRule>
  </conditionalFormatting>
  <conditionalFormatting sqref="B4:H4">
    <cfRule type="expression" dxfId="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16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45705</v>
      </c>
      <c r="C3" s="16">
        <v>45706</v>
      </c>
      <c r="D3" s="17">
        <v>45707</v>
      </c>
      <c r="E3" s="16">
        <v>45708</v>
      </c>
      <c r="F3" s="17">
        <v>45709</v>
      </c>
      <c r="G3" s="16">
        <v>45710</v>
      </c>
      <c r="H3" s="18">
        <v>45711</v>
      </c>
    </row>
    <row r="4" spans="2:12" s="4" customFormat="1" ht="16.5" customHeight="1">
      <c r="B4" s="14">
        <f t="array" ref="B4:H4">INDEX(kalendář,ndx+0)</f>
        <v>45712</v>
      </c>
      <c r="C4" s="14">
        <v>45713</v>
      </c>
      <c r="D4" s="14">
        <v>45714</v>
      </c>
      <c r="E4" s="14">
        <v>45715</v>
      </c>
      <c r="F4" s="14">
        <v>45716</v>
      </c>
      <c r="G4" s="14">
        <v>45717</v>
      </c>
      <c r="H4" s="14">
        <v>45718</v>
      </c>
    </row>
    <row r="5" spans="2:12" s="6" customFormat="1" ht="75.75" customHeight="1">
      <c r="B5" s="28"/>
      <c r="C5" s="28"/>
      <c r="D5" s="28"/>
      <c r="E5" s="28"/>
      <c r="F5" s="28"/>
      <c r="G5" s="40"/>
      <c r="H5" s="3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45719</v>
      </c>
      <c r="C6" s="5">
        <v>45720</v>
      </c>
      <c r="D6" s="5">
        <v>45721</v>
      </c>
      <c r="E6" s="5">
        <v>45722</v>
      </c>
      <c r="F6" s="5">
        <v>45723</v>
      </c>
      <c r="G6" s="5">
        <v>45724</v>
      </c>
      <c r="H6" s="5">
        <v>45725</v>
      </c>
      <c r="J6" s="8"/>
      <c r="K6" s="8"/>
      <c r="L6" s="13"/>
    </row>
    <row r="7" spans="2:12" s="6" customFormat="1" ht="75.75" customHeight="1">
      <c r="B7" s="28"/>
      <c r="C7" s="28"/>
      <c r="D7" s="28"/>
      <c r="E7" s="40"/>
      <c r="F7" s="28"/>
      <c r="G7" s="40"/>
      <c r="H7" s="3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45726</v>
      </c>
      <c r="C8" s="5">
        <v>45727</v>
      </c>
      <c r="D8" s="5">
        <v>45728</v>
      </c>
      <c r="E8" s="5">
        <v>45729</v>
      </c>
      <c r="F8" s="5">
        <v>45730</v>
      </c>
      <c r="G8" s="5">
        <v>45731</v>
      </c>
      <c r="H8" s="5">
        <v>45732</v>
      </c>
      <c r="J8" s="8"/>
      <c r="K8" s="8"/>
      <c r="L8" s="13"/>
    </row>
    <row r="9" spans="2:12" s="6" customFormat="1" ht="75.75" customHeight="1">
      <c r="B9" s="28"/>
      <c r="C9" s="28"/>
      <c r="D9" s="28"/>
      <c r="E9" s="40"/>
      <c r="F9" s="28"/>
      <c r="G9" s="40"/>
      <c r="H9" s="3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45733</v>
      </c>
      <c r="C10" s="5">
        <v>45734</v>
      </c>
      <c r="D10" s="5">
        <v>45735</v>
      </c>
      <c r="E10" s="5">
        <v>45736</v>
      </c>
      <c r="F10" s="5">
        <v>45737</v>
      </c>
      <c r="G10" s="5">
        <v>45738</v>
      </c>
      <c r="H10" s="5">
        <v>45739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40"/>
      <c r="H11" s="3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45740</v>
      </c>
      <c r="C12" s="5">
        <v>45741</v>
      </c>
      <c r="D12" s="5">
        <v>45742</v>
      </c>
      <c r="E12" s="5">
        <v>45743</v>
      </c>
      <c r="F12" s="5">
        <v>45744</v>
      </c>
      <c r="G12" s="5">
        <v>45745</v>
      </c>
      <c r="H12" s="5">
        <v>45746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29" priority="5">
      <formula>ČísloZobrazenéhoMěsíce&lt;&gt;MONTH(B6)</formula>
    </cfRule>
  </conditionalFormatting>
  <conditionalFormatting sqref="B8:H8">
    <cfRule type="expression" dxfId="128" priority="4">
      <formula>ČísloZobrazenéhoMěsíce&lt;&gt;MONTH(B8)</formula>
    </cfRule>
  </conditionalFormatting>
  <conditionalFormatting sqref="B10:H10">
    <cfRule type="expression" dxfId="127" priority="3">
      <formula>ČísloZobrazenéhoMěsíce&lt;&gt;MONTH(B10)</formula>
    </cfRule>
  </conditionalFormatting>
  <conditionalFormatting sqref="B12:H12">
    <cfRule type="expression" dxfId="126" priority="2">
      <formula>ČísloZobrazenéhoMěsíce&lt;&gt;MONTH(B12)</formula>
    </cfRule>
  </conditionalFormatting>
  <conditionalFormatting sqref="B4:H4">
    <cfRule type="expression" dxfId="125" priority="1">
      <formula>ČísloZobrazenéhoMěsíce&lt;&gt;MONTH(B4)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17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45740</v>
      </c>
      <c r="C3" s="16">
        <v>45741</v>
      </c>
      <c r="D3" s="17">
        <v>45742</v>
      </c>
      <c r="E3" s="16">
        <v>45743</v>
      </c>
      <c r="F3" s="17">
        <v>45744</v>
      </c>
      <c r="G3" s="16">
        <v>45745</v>
      </c>
      <c r="H3" s="18">
        <v>45746</v>
      </c>
    </row>
    <row r="4" spans="2:12" s="4" customFormat="1" ht="16.5" customHeight="1">
      <c r="B4" s="14">
        <f t="array" ref="B4:H4">INDEX(kalendář,ndx+0)</f>
        <v>45747</v>
      </c>
      <c r="C4" s="14">
        <v>45748</v>
      </c>
      <c r="D4" s="14">
        <v>45749</v>
      </c>
      <c r="E4" s="14">
        <v>45750</v>
      </c>
      <c r="F4" s="14">
        <v>45751</v>
      </c>
      <c r="G4" s="14">
        <v>45752</v>
      </c>
      <c r="H4" s="14">
        <v>45753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45754</v>
      </c>
      <c r="C6" s="5">
        <v>45755</v>
      </c>
      <c r="D6" s="5">
        <v>45756</v>
      </c>
      <c r="E6" s="5">
        <v>45757</v>
      </c>
      <c r="F6" s="5">
        <v>45758</v>
      </c>
      <c r="G6" s="5">
        <v>45759</v>
      </c>
      <c r="H6" s="5">
        <v>45760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45761</v>
      </c>
      <c r="C8" s="5">
        <v>45762</v>
      </c>
      <c r="D8" s="5">
        <v>45763</v>
      </c>
      <c r="E8" s="5">
        <v>45764</v>
      </c>
      <c r="F8" s="5">
        <v>45765</v>
      </c>
      <c r="G8" s="5">
        <v>45766</v>
      </c>
      <c r="H8" s="5">
        <v>45767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45768</v>
      </c>
      <c r="C10" s="5">
        <v>45769</v>
      </c>
      <c r="D10" s="5">
        <v>45770</v>
      </c>
      <c r="E10" s="5">
        <v>45771</v>
      </c>
      <c r="F10" s="5">
        <v>45772</v>
      </c>
      <c r="G10" s="5">
        <v>45773</v>
      </c>
      <c r="H10" s="5">
        <v>45774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45775</v>
      </c>
      <c r="C12" s="5">
        <v>45776</v>
      </c>
      <c r="D12" s="5">
        <v>45777</v>
      </c>
      <c r="E12" s="5">
        <v>45778</v>
      </c>
      <c r="F12" s="5">
        <v>45779</v>
      </c>
      <c r="G12" s="5">
        <v>45780</v>
      </c>
      <c r="H12" s="5">
        <v>45781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24" priority="5">
      <formula>ČísloZobrazenéhoMěsíce&lt;&gt;MONTH(B6)</formula>
    </cfRule>
  </conditionalFormatting>
  <conditionalFormatting sqref="B8:H8">
    <cfRule type="expression" dxfId="123" priority="4">
      <formula>ČísloZobrazenéhoMěsíce&lt;&gt;MONTH(B8)</formula>
    </cfRule>
  </conditionalFormatting>
  <conditionalFormatting sqref="B10:H10">
    <cfRule type="expression" dxfId="122" priority="3">
      <formula>ČísloZobrazenéhoMěsíce&lt;&gt;MONTH(B10)</formula>
    </cfRule>
  </conditionalFormatting>
  <conditionalFormatting sqref="B12:H12">
    <cfRule type="expression" dxfId="121" priority="2">
      <formula>ČísloZobrazenéhoMěsíce&lt;&gt;MONTH(B12)</formula>
    </cfRule>
  </conditionalFormatting>
  <conditionalFormatting sqref="B4:H4">
    <cfRule type="expression" dxfId="12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18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45768</v>
      </c>
      <c r="C3" s="16">
        <v>45769</v>
      </c>
      <c r="D3" s="17">
        <v>45770</v>
      </c>
      <c r="E3" s="16">
        <v>45771</v>
      </c>
      <c r="F3" s="17">
        <v>45772</v>
      </c>
      <c r="G3" s="16">
        <v>45773</v>
      </c>
      <c r="H3" s="18">
        <v>45774</v>
      </c>
    </row>
    <row r="4" spans="2:12" s="4" customFormat="1" ht="16.5" customHeight="1">
      <c r="B4" s="14">
        <f t="array" ref="B4:H4">INDEX(kalendář,ndx+0)</f>
        <v>45775</v>
      </c>
      <c r="C4" s="14">
        <v>45776</v>
      </c>
      <c r="D4" s="14">
        <v>45777</v>
      </c>
      <c r="E4" s="14">
        <v>45778</v>
      </c>
      <c r="F4" s="14">
        <v>45779</v>
      </c>
      <c r="G4" s="14">
        <v>45780</v>
      </c>
      <c r="H4" s="14">
        <v>45781</v>
      </c>
    </row>
    <row r="5" spans="2:12" s="6" customFormat="1" ht="75.75" customHeight="1">
      <c r="B5" s="28"/>
      <c r="C5" s="28"/>
      <c r="D5" s="28"/>
      <c r="E5" s="28"/>
      <c r="F5" s="28"/>
      <c r="G5" s="27"/>
      <c r="H5" s="2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45782</v>
      </c>
      <c r="C6" s="5">
        <v>45783</v>
      </c>
      <c r="D6" s="5">
        <v>45784</v>
      </c>
      <c r="E6" s="5">
        <v>45785</v>
      </c>
      <c r="F6" s="5">
        <v>45786</v>
      </c>
      <c r="G6" s="14">
        <v>45787</v>
      </c>
      <c r="H6" s="14">
        <v>45788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7"/>
      <c r="H7" s="2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45789</v>
      </c>
      <c r="C8" s="5">
        <v>45790</v>
      </c>
      <c r="D8" s="5">
        <v>45791</v>
      </c>
      <c r="E8" s="5">
        <v>45792</v>
      </c>
      <c r="F8" s="5">
        <v>45793</v>
      </c>
      <c r="G8" s="14">
        <v>45794</v>
      </c>
      <c r="H8" s="14">
        <v>45795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7"/>
      <c r="H9" s="2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45796</v>
      </c>
      <c r="C10" s="5">
        <v>45797</v>
      </c>
      <c r="D10" s="5">
        <v>45798</v>
      </c>
      <c r="E10" s="5">
        <v>45799</v>
      </c>
      <c r="F10" s="5">
        <v>45800</v>
      </c>
      <c r="G10" s="14">
        <v>45801</v>
      </c>
      <c r="H10" s="14">
        <v>45802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7"/>
      <c r="H11" s="2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45803</v>
      </c>
      <c r="C12" s="5">
        <v>45804</v>
      </c>
      <c r="D12" s="5">
        <v>45805</v>
      </c>
      <c r="E12" s="5">
        <v>45806</v>
      </c>
      <c r="F12" s="5">
        <v>45807</v>
      </c>
      <c r="G12" s="14">
        <v>45808</v>
      </c>
      <c r="H12" s="14">
        <v>45809</v>
      </c>
    </row>
    <row r="13" spans="2:12" s="6" customFormat="1" ht="75.75" customHeight="1">
      <c r="B13" s="28"/>
      <c r="C13" s="28"/>
      <c r="D13" s="28"/>
      <c r="E13" s="28"/>
      <c r="F13" s="28"/>
      <c r="G13" s="27"/>
      <c r="H13" s="27"/>
    </row>
  </sheetData>
  <mergeCells count="3">
    <mergeCell ref="C1:D1"/>
    <mergeCell ref="C2:D2"/>
    <mergeCell ref="K1:L1"/>
  </mergeCells>
  <conditionalFormatting sqref="B6:H6">
    <cfRule type="expression" dxfId="119" priority="5">
      <formula>ČísloZobrazenéhoMěsíce&lt;&gt;MONTH(B6)</formula>
    </cfRule>
  </conditionalFormatting>
  <conditionalFormatting sqref="B8:H8">
    <cfRule type="expression" dxfId="118" priority="4">
      <formula>ČísloZobrazenéhoMěsíce&lt;&gt;MONTH(B8)</formula>
    </cfRule>
  </conditionalFormatting>
  <conditionalFormatting sqref="B10:H10">
    <cfRule type="expression" dxfId="117" priority="3">
      <formula>ČísloZobrazenéhoMěsíce&lt;&gt;MONTH(B10)</formula>
    </cfRule>
  </conditionalFormatting>
  <conditionalFormatting sqref="B12:H12">
    <cfRule type="expression" dxfId="116" priority="2">
      <formula>ČísloZobrazenéhoMěsíce&lt;&gt;MONTH(B12)</formula>
    </cfRule>
  </conditionalFormatting>
  <conditionalFormatting sqref="B4:H4">
    <cfRule type="expression" dxfId="11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19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45803</v>
      </c>
      <c r="C3" s="16">
        <v>45804</v>
      </c>
      <c r="D3" s="17">
        <v>45805</v>
      </c>
      <c r="E3" s="16">
        <v>45806</v>
      </c>
      <c r="F3" s="17">
        <v>45807</v>
      </c>
      <c r="G3" s="16">
        <v>45808</v>
      </c>
      <c r="H3" s="18">
        <v>45809</v>
      </c>
    </row>
    <row r="4" spans="2:12" s="4" customFormat="1" ht="16.5" customHeight="1">
      <c r="B4" s="14">
        <f t="array" ref="B4:H4">INDEX(kalendář,ndx+0)</f>
        <v>45803</v>
      </c>
      <c r="C4" s="14">
        <v>45804</v>
      </c>
      <c r="D4" s="14">
        <v>45805</v>
      </c>
      <c r="E4" s="14">
        <v>45806</v>
      </c>
      <c r="F4" s="14">
        <v>45807</v>
      </c>
      <c r="G4" s="14">
        <v>45808</v>
      </c>
      <c r="H4" s="14">
        <v>45809</v>
      </c>
    </row>
    <row r="5" spans="2:12" s="6" customFormat="1" ht="75.75" customHeight="1">
      <c r="B5" s="28"/>
      <c r="C5" s="28"/>
      <c r="D5" s="28"/>
      <c r="E5" s="28"/>
      <c r="F5" s="28"/>
      <c r="G5" s="35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45810</v>
      </c>
      <c r="C6" s="5">
        <v>45811</v>
      </c>
      <c r="D6" s="5">
        <v>45812</v>
      </c>
      <c r="E6" s="5">
        <v>45813</v>
      </c>
      <c r="F6" s="5">
        <v>45814</v>
      </c>
      <c r="G6" s="5">
        <v>45815</v>
      </c>
      <c r="H6" s="5">
        <v>45816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35"/>
      <c r="H7" s="35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45817</v>
      </c>
      <c r="C8" s="5">
        <v>45818</v>
      </c>
      <c r="D8" s="5">
        <v>45819</v>
      </c>
      <c r="E8" s="5">
        <v>45820</v>
      </c>
      <c r="F8" s="5">
        <v>45821</v>
      </c>
      <c r="G8" s="5">
        <v>45822</v>
      </c>
      <c r="H8" s="5">
        <v>45823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35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45824</v>
      </c>
      <c r="C10" s="5">
        <v>45825</v>
      </c>
      <c r="D10" s="5">
        <v>45826</v>
      </c>
      <c r="E10" s="5">
        <v>45827</v>
      </c>
      <c r="F10" s="5">
        <v>45828</v>
      </c>
      <c r="G10" s="5">
        <v>45829</v>
      </c>
      <c r="H10" s="5">
        <v>45830</v>
      </c>
      <c r="J10" s="8"/>
      <c r="K10" s="8"/>
      <c r="L10" s="13"/>
    </row>
    <row r="11" spans="2:12" s="6" customFormat="1" ht="75.75" customHeight="1">
      <c r="B11" s="28"/>
      <c r="C11" s="39"/>
      <c r="D11" s="28"/>
      <c r="E11" s="28"/>
      <c r="F11" s="28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45831</v>
      </c>
      <c r="C12" s="5">
        <v>45832</v>
      </c>
      <c r="D12" s="5">
        <v>45833</v>
      </c>
      <c r="E12" s="5">
        <v>45834</v>
      </c>
      <c r="F12" s="5">
        <v>45835</v>
      </c>
      <c r="G12" s="5">
        <v>45836</v>
      </c>
      <c r="H12" s="5">
        <v>45837</v>
      </c>
    </row>
    <row r="13" spans="2:12" s="6" customFormat="1" ht="75.75" customHeight="1">
      <c r="B13" s="28"/>
      <c r="C13" s="39"/>
      <c r="D13" s="28"/>
      <c r="E13" s="28"/>
      <c r="F13" s="27"/>
      <c r="G13" s="27"/>
      <c r="H13" s="27"/>
    </row>
  </sheetData>
  <mergeCells count="3">
    <mergeCell ref="C1:D1"/>
    <mergeCell ref="C2:D2"/>
    <mergeCell ref="K1:L1"/>
  </mergeCells>
  <conditionalFormatting sqref="B6:H6">
    <cfRule type="expression" dxfId="114" priority="5">
      <formula>ČísloZobrazenéhoMěsíce&lt;&gt;MONTH(B6)</formula>
    </cfRule>
  </conditionalFormatting>
  <conditionalFormatting sqref="B8:H8">
    <cfRule type="expression" dxfId="113" priority="4">
      <formula>ČísloZobrazenéhoMěsíce&lt;&gt;MONTH(B8)</formula>
    </cfRule>
  </conditionalFormatting>
  <conditionalFormatting sqref="B10:H10">
    <cfRule type="expression" dxfId="112" priority="3">
      <formula>ČísloZobrazenéhoMěsíce&lt;&gt;MONTH(B10)</formula>
    </cfRule>
  </conditionalFormatting>
  <conditionalFormatting sqref="B12:H12">
    <cfRule type="expression" dxfId="111" priority="2">
      <formula>ČísloZobrazenéhoMěsíce&lt;&gt;MONTH(B12)</formula>
    </cfRule>
  </conditionalFormatting>
  <conditionalFormatting sqref="B4:H4">
    <cfRule type="expression" dxfId="11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20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45831</v>
      </c>
      <c r="C3" s="16">
        <v>45832</v>
      </c>
      <c r="D3" s="17">
        <v>45833</v>
      </c>
      <c r="E3" s="16">
        <v>45834</v>
      </c>
      <c r="F3" s="17">
        <v>45835</v>
      </c>
      <c r="G3" s="16">
        <v>45836</v>
      </c>
      <c r="H3" s="18">
        <v>45837</v>
      </c>
    </row>
    <row r="4" spans="2:12" s="4" customFormat="1" ht="16.5" customHeight="1">
      <c r="B4" s="14">
        <f t="array" ref="B4:H4">INDEX(kalendář,ndx+0)</f>
        <v>45838</v>
      </c>
      <c r="C4" s="14">
        <v>45839</v>
      </c>
      <c r="D4" s="14">
        <v>45840</v>
      </c>
      <c r="E4" s="14">
        <v>45841</v>
      </c>
      <c r="F4" s="14">
        <v>45842</v>
      </c>
      <c r="G4" s="14">
        <v>45843</v>
      </c>
      <c r="H4" s="14">
        <v>45844</v>
      </c>
    </row>
    <row r="5" spans="2:12" s="6" customFormat="1" ht="75.75" customHeight="1">
      <c r="B5" s="38"/>
      <c r="C5" s="38"/>
      <c r="D5" s="38"/>
      <c r="E5" s="38"/>
      <c r="F5" s="38"/>
      <c r="G5" s="38"/>
      <c r="H5" s="3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45845</v>
      </c>
      <c r="C6" s="5">
        <v>45846</v>
      </c>
      <c r="D6" s="5">
        <v>45847</v>
      </c>
      <c r="E6" s="5">
        <v>45848</v>
      </c>
      <c r="F6" s="5">
        <v>45849</v>
      </c>
      <c r="G6" s="5">
        <v>45850</v>
      </c>
      <c r="H6" s="5">
        <v>45851</v>
      </c>
      <c r="J6" s="8"/>
      <c r="K6" s="8"/>
      <c r="L6" s="13"/>
    </row>
    <row r="7" spans="2:12" s="6" customFormat="1" ht="75.75" customHeight="1">
      <c r="B7" s="38"/>
      <c r="C7" s="38"/>
      <c r="D7" s="38"/>
      <c r="E7" s="38"/>
      <c r="F7" s="38"/>
      <c r="G7" s="38"/>
      <c r="H7" s="3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45852</v>
      </c>
      <c r="C8" s="5">
        <v>45853</v>
      </c>
      <c r="D8" s="5">
        <v>45854</v>
      </c>
      <c r="E8" s="5">
        <v>45855</v>
      </c>
      <c r="F8" s="5">
        <v>45856</v>
      </c>
      <c r="G8" s="5">
        <v>45857</v>
      </c>
      <c r="H8" s="5">
        <v>45858</v>
      </c>
      <c r="J8" s="8"/>
      <c r="K8" s="8"/>
      <c r="L8" s="13"/>
    </row>
    <row r="9" spans="2:12" s="6" customFormat="1" ht="75.75" customHeight="1">
      <c r="B9" s="38"/>
      <c r="C9" s="38"/>
      <c r="D9" s="38"/>
      <c r="E9" s="38"/>
      <c r="F9" s="38"/>
      <c r="G9" s="38"/>
      <c r="H9" s="3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45859</v>
      </c>
      <c r="C10" s="5">
        <v>45860</v>
      </c>
      <c r="D10" s="5">
        <v>45861</v>
      </c>
      <c r="E10" s="5">
        <v>45862</v>
      </c>
      <c r="F10" s="5">
        <v>45863</v>
      </c>
      <c r="G10" s="5">
        <v>45864</v>
      </c>
      <c r="H10" s="5">
        <v>45865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2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45866</v>
      </c>
      <c r="C12" s="5">
        <v>45867</v>
      </c>
      <c r="D12" s="5">
        <v>45868</v>
      </c>
      <c r="E12" s="5">
        <v>45869</v>
      </c>
      <c r="F12" s="5">
        <v>45870</v>
      </c>
      <c r="G12" s="5">
        <v>45871</v>
      </c>
      <c r="H12" s="5">
        <v>45872</v>
      </c>
    </row>
    <row r="13" spans="2:12" s="6" customFormat="1" ht="75.75" customHeight="1">
      <c r="B13" s="32"/>
      <c r="C13" s="42"/>
      <c r="D13" s="30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09" priority="5">
      <formula>ČísloZobrazenéhoMěsíce&lt;&gt;MONTH(B6)</formula>
    </cfRule>
  </conditionalFormatting>
  <conditionalFormatting sqref="B8:H8">
    <cfRule type="expression" dxfId="108" priority="4">
      <formula>ČísloZobrazenéhoMěsíce&lt;&gt;MONTH(B8)</formula>
    </cfRule>
  </conditionalFormatting>
  <conditionalFormatting sqref="B10:H10">
    <cfRule type="expression" dxfId="107" priority="3">
      <formula>ČísloZobrazenéhoMěsíce&lt;&gt;MONTH(B10)</formula>
    </cfRule>
  </conditionalFormatting>
  <conditionalFormatting sqref="B12:H12">
    <cfRule type="expression" dxfId="106" priority="2">
      <formula>ČísloZobrazenéhoMěsíce&lt;&gt;MONTH(B12)</formula>
    </cfRule>
  </conditionalFormatting>
  <conditionalFormatting sqref="B4:H4">
    <cfRule type="expression" dxfId="10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21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45859</v>
      </c>
      <c r="C3" s="16">
        <v>45860</v>
      </c>
      <c r="D3" s="17">
        <v>45861</v>
      </c>
      <c r="E3" s="16">
        <v>45862</v>
      </c>
      <c r="F3" s="17">
        <v>45863</v>
      </c>
      <c r="G3" s="16">
        <v>45864</v>
      </c>
      <c r="H3" s="18">
        <v>45865</v>
      </c>
    </row>
    <row r="4" spans="2:12" s="4" customFormat="1" ht="16.5" customHeight="1">
      <c r="B4" s="14">
        <f t="array" ref="B4:H4">INDEX(kalendář,ndx+0)</f>
        <v>45866</v>
      </c>
      <c r="C4" s="14">
        <v>45867</v>
      </c>
      <c r="D4" s="14">
        <v>45868</v>
      </c>
      <c r="E4" s="14">
        <v>45869</v>
      </c>
      <c r="F4" s="14">
        <v>45870</v>
      </c>
      <c r="G4" s="14">
        <v>45871</v>
      </c>
      <c r="H4" s="14">
        <v>45872</v>
      </c>
    </row>
    <row r="5" spans="2:12" s="6" customFormat="1" ht="75.75" customHeight="1">
      <c r="B5" s="28"/>
      <c r="C5" s="28"/>
      <c r="D5" s="28"/>
      <c r="E5" s="32"/>
      <c r="F5" s="33"/>
      <c r="G5" s="35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45873</v>
      </c>
      <c r="C6" s="5">
        <v>45874</v>
      </c>
      <c r="D6" s="5">
        <v>45875</v>
      </c>
      <c r="E6" s="5">
        <v>45876</v>
      </c>
      <c r="F6" s="5">
        <v>45877</v>
      </c>
      <c r="G6" s="5">
        <v>45878</v>
      </c>
      <c r="H6" s="5">
        <v>45879</v>
      </c>
      <c r="J6" s="8"/>
      <c r="K6" s="8"/>
      <c r="L6" s="13"/>
    </row>
    <row r="7" spans="2:12" s="6" customFormat="1" ht="75.75" customHeight="1">
      <c r="B7" s="32"/>
      <c r="C7" s="32"/>
      <c r="D7" s="33"/>
      <c r="E7" s="32"/>
      <c r="F7" s="33"/>
      <c r="G7" s="33"/>
      <c r="H7" s="35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45880</v>
      </c>
      <c r="C8" s="5">
        <v>45881</v>
      </c>
      <c r="D8" s="5">
        <v>45882</v>
      </c>
      <c r="E8" s="5">
        <v>45883</v>
      </c>
      <c r="F8" s="5">
        <v>45884</v>
      </c>
      <c r="G8" s="5">
        <v>45885</v>
      </c>
      <c r="H8" s="5">
        <v>45886</v>
      </c>
      <c r="J8" s="8"/>
      <c r="K8" s="8"/>
      <c r="L8" s="13"/>
    </row>
    <row r="9" spans="2:12" s="6" customFormat="1" ht="75.75" customHeight="1">
      <c r="B9" s="32"/>
      <c r="C9" s="32"/>
      <c r="D9" s="32"/>
      <c r="E9" s="33"/>
      <c r="F9" s="32"/>
      <c r="G9" s="35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45887</v>
      </c>
      <c r="C10" s="5">
        <v>45888</v>
      </c>
      <c r="D10" s="5">
        <v>45889</v>
      </c>
      <c r="E10" s="5">
        <v>45890</v>
      </c>
      <c r="F10" s="5">
        <v>45891</v>
      </c>
      <c r="G10" s="5">
        <v>45892</v>
      </c>
      <c r="H10" s="5">
        <v>45893</v>
      </c>
      <c r="J10" s="8"/>
      <c r="K10" s="8"/>
      <c r="L10" s="13"/>
    </row>
    <row r="11" spans="2:12" s="6" customFormat="1" ht="75.75" customHeight="1">
      <c r="B11" s="32"/>
      <c r="C11" s="33"/>
      <c r="D11" s="32"/>
      <c r="E11" s="32"/>
      <c r="F11" s="33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45894</v>
      </c>
      <c r="C12" s="5">
        <v>45895</v>
      </c>
      <c r="D12" s="5">
        <v>45896</v>
      </c>
      <c r="E12" s="5">
        <v>45897</v>
      </c>
      <c r="F12" s="5">
        <v>45898</v>
      </c>
      <c r="G12" s="5">
        <v>45899</v>
      </c>
      <c r="H12" s="5">
        <v>45900</v>
      </c>
    </row>
    <row r="13" spans="2:12" s="6" customFormat="1" ht="75.75" customHeight="1">
      <c r="B13" s="32"/>
      <c r="C13" s="28"/>
      <c r="D13" s="27"/>
      <c r="E13" s="32"/>
      <c r="F13" s="32"/>
      <c r="G13" s="32"/>
      <c r="H13" s="28"/>
    </row>
  </sheetData>
  <mergeCells count="3">
    <mergeCell ref="C1:D1"/>
    <mergeCell ref="C2:D2"/>
    <mergeCell ref="K1:L1"/>
  </mergeCells>
  <conditionalFormatting sqref="B6:H6">
    <cfRule type="expression" dxfId="104" priority="5">
      <formula>ČísloZobrazenéhoMěsíce&lt;&gt;MONTH(B6)</formula>
    </cfRule>
  </conditionalFormatting>
  <conditionalFormatting sqref="B8:H8">
    <cfRule type="expression" dxfId="103" priority="4">
      <formula>ČísloZobrazenéhoMěsíce&lt;&gt;MONTH(B8)</formula>
    </cfRule>
  </conditionalFormatting>
  <conditionalFormatting sqref="B10:H10">
    <cfRule type="expression" dxfId="102" priority="3">
      <formula>ČísloZobrazenéhoMěsíce&lt;&gt;MONTH(B10)</formula>
    </cfRule>
  </conditionalFormatting>
  <conditionalFormatting sqref="B12:H12">
    <cfRule type="expression" dxfId="101" priority="2">
      <formula>ČísloZobrazenéhoMěsíce&lt;&gt;MONTH(B12)</formula>
    </cfRule>
  </conditionalFormatting>
  <conditionalFormatting sqref="B4:H4">
    <cfRule type="expression" dxfId="10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6" t="s">
        <v>22</v>
      </c>
      <c r="D1" s="46"/>
      <c r="E1" s="2" t="s">
        <v>1</v>
      </c>
      <c r="F1" s="23" t="str">
        <f>K1</f>
        <v>U13 - SŽB</v>
      </c>
      <c r="J1" s="44" t="s">
        <v>2</v>
      </c>
      <c r="K1" s="47" t="s">
        <v>3</v>
      </c>
      <c r="L1" s="47"/>
    </row>
    <row r="2" spans="2:12" ht="30" hidden="1" customHeight="1">
      <c r="B2" s="45" t="s">
        <v>4</v>
      </c>
      <c r="C2" s="50" t="s">
        <v>5</v>
      </c>
      <c r="D2" s="50"/>
      <c r="E2" s="1" t="s">
        <v>6</v>
      </c>
    </row>
    <row r="3" spans="2:12" ht="19.5" customHeight="1">
      <c r="B3" s="15">
        <f t="array" ref="B3:H3">kalendář</f>
        <v>45894</v>
      </c>
      <c r="C3" s="16">
        <v>45895</v>
      </c>
      <c r="D3" s="17">
        <v>45896</v>
      </c>
      <c r="E3" s="16">
        <v>45897</v>
      </c>
      <c r="F3" s="17">
        <v>45898</v>
      </c>
      <c r="G3" s="16">
        <v>45899</v>
      </c>
      <c r="H3" s="18">
        <v>45900</v>
      </c>
    </row>
    <row r="4" spans="2:12" s="4" customFormat="1" ht="16.5" customHeight="1">
      <c r="B4" s="14">
        <f t="array" ref="B4:H4">INDEX(kalendář,ndx+0)</f>
        <v>45901</v>
      </c>
      <c r="C4" s="14">
        <v>45902</v>
      </c>
      <c r="D4" s="14">
        <v>45903</v>
      </c>
      <c r="E4" s="14">
        <v>45904</v>
      </c>
      <c r="F4" s="14">
        <v>45905</v>
      </c>
      <c r="G4" s="14">
        <v>45906</v>
      </c>
      <c r="H4" s="14">
        <v>45907</v>
      </c>
    </row>
    <row r="5" spans="2:12" s="6" customFormat="1" ht="75.75" customHeight="1">
      <c r="B5" s="28"/>
      <c r="C5" s="28"/>
      <c r="D5" s="28"/>
      <c r="E5" s="28"/>
      <c r="F5" s="28"/>
      <c r="G5" s="28"/>
      <c r="H5" s="33"/>
      <c r="J5" s="26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45908</v>
      </c>
      <c r="C6" s="5">
        <v>45909</v>
      </c>
      <c r="D6" s="5">
        <v>45910</v>
      </c>
      <c r="E6" s="5">
        <v>45911</v>
      </c>
      <c r="F6" s="5">
        <v>45912</v>
      </c>
      <c r="G6" s="5">
        <v>45913</v>
      </c>
      <c r="H6" s="5">
        <v>45914</v>
      </c>
      <c r="J6" s="8"/>
      <c r="K6" s="8"/>
      <c r="L6" s="13"/>
    </row>
    <row r="7" spans="2:12" s="6" customFormat="1" ht="75.75" customHeight="1">
      <c r="B7" s="37"/>
      <c r="C7" s="28"/>
      <c r="D7" s="28"/>
      <c r="E7" s="28"/>
      <c r="F7" s="33"/>
      <c r="G7" s="33"/>
      <c r="H7" s="3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45915</v>
      </c>
      <c r="C8" s="5">
        <v>45916</v>
      </c>
      <c r="D8" s="5">
        <v>45917</v>
      </c>
      <c r="E8" s="5">
        <v>45918</v>
      </c>
      <c r="F8" s="5">
        <v>45919</v>
      </c>
      <c r="G8" s="5">
        <v>45920</v>
      </c>
      <c r="H8" s="5">
        <v>45921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33"/>
      <c r="G9" s="33"/>
      <c r="H9" s="3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45922</v>
      </c>
      <c r="C10" s="5">
        <v>45923</v>
      </c>
      <c r="D10" s="5">
        <v>45924</v>
      </c>
      <c r="E10" s="5">
        <v>45925</v>
      </c>
      <c r="F10" s="5">
        <v>45926</v>
      </c>
      <c r="G10" s="5">
        <v>45927</v>
      </c>
      <c r="H10" s="5">
        <v>45928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33"/>
      <c r="G11" s="33"/>
      <c r="H11" s="3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45929</v>
      </c>
      <c r="C12" s="5">
        <v>45930</v>
      </c>
      <c r="D12" s="5">
        <v>45931</v>
      </c>
      <c r="E12" s="5">
        <v>45932</v>
      </c>
      <c r="F12" s="5">
        <v>45933</v>
      </c>
      <c r="G12" s="5">
        <v>45934</v>
      </c>
      <c r="H12" s="5">
        <v>45935</v>
      </c>
    </row>
    <row r="13" spans="2:12" s="6" customFormat="1" ht="75.75" customHeight="1">
      <c r="B13" s="28"/>
      <c r="C13" s="28"/>
      <c r="D13" s="28"/>
      <c r="E13" s="28"/>
      <c r="F13" s="30"/>
      <c r="G13" s="30"/>
      <c r="H13" s="37"/>
    </row>
  </sheetData>
  <mergeCells count="3">
    <mergeCell ref="C1:D1"/>
    <mergeCell ref="C2:D2"/>
    <mergeCell ref="K1:L1"/>
  </mergeCells>
  <conditionalFormatting sqref="B6:H6">
    <cfRule type="expression" dxfId="99" priority="5">
      <formula>ČísloZobrazenéhoMěsíce&lt;&gt;MONTH(B6)</formula>
    </cfRule>
  </conditionalFormatting>
  <conditionalFormatting sqref="B8:H8">
    <cfRule type="expression" dxfId="98" priority="4">
      <formula>ČísloZobrazenéhoMěsíce&lt;&gt;MONTH(B8)</formula>
    </cfRule>
  </conditionalFormatting>
  <conditionalFormatting sqref="B10:H10">
    <cfRule type="expression" dxfId="97" priority="3">
      <formula>ČísloZobrazenéhoMěsíce&lt;&gt;MONTH(B10)</formula>
    </cfRule>
  </conditionalFormatting>
  <conditionalFormatting sqref="B12:H12">
    <cfRule type="expression" dxfId="96" priority="2">
      <formula>ČísloZobrazenéhoMěsíce&lt;&gt;MONTH(B12)</formula>
    </cfRule>
  </conditionalFormatting>
  <conditionalFormatting sqref="B4:H4">
    <cfRule type="expression" dxfId="9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2019-07-12T06:58:49Z</dcterms:created>
  <dcterms:modified xsi:type="dcterms:W3CDTF">2026-01-23T20:11:52Z</dcterms:modified>
  <cp:category/>
  <cp:contentStatus/>
</cp:coreProperties>
</file>